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GanttChart" sheetId="1" r:id="rId1"/>
  </sheets>
  <definedNames>
    <definedName name="_xlnm.Print_Area" localSheetId="0">'GanttChart'!$A$3:$IQ$38</definedName>
  </definedNames>
  <calcPr fullCalcOnLoad="1"/>
</workbook>
</file>

<file path=xl/comments1.xml><?xml version="1.0" encoding="utf-8"?>
<comments xmlns="http://schemas.openxmlformats.org/spreadsheetml/2006/main">
  <authors>
    <author>Jon</author>
  </authors>
  <commentList>
    <comment ref="A11" authorId="0">
      <text>
        <r>
          <rPr>
            <b/>
            <sz val="8"/>
            <rFont val="Tahoma"/>
            <family val="2"/>
          </rPr>
          <t>Work Breakdown Structure</t>
        </r>
        <r>
          <rPr>
            <sz val="8"/>
            <rFont val="Tahoma"/>
            <family val="0"/>
          </rPr>
          <t xml:space="preserve">
Enter the Task# and Subtask#
2
2.1
2.2
etc.</t>
        </r>
      </text>
    </comment>
    <comment ref="H11" authorId="0">
      <text>
        <r>
          <rPr>
            <b/>
            <sz val="8"/>
            <rFont val="Tahoma"/>
            <family val="2"/>
          </rPr>
          <t>Working Days</t>
        </r>
        <r>
          <rPr>
            <sz val="8"/>
            <rFont val="Tahoma"/>
            <family val="0"/>
          </rPr>
          <t xml:space="preserve">
Counts only Mon-Fri, using the NETWORKDAYS() formula. When planning work based upon the number of working days, adjust the Duration until the desired # of working days is reached.
</t>
        </r>
        <r>
          <rPr>
            <i/>
            <sz val="8"/>
            <rFont val="Tahoma"/>
            <family val="2"/>
          </rPr>
          <t xml:space="preserve">Note: </t>
        </r>
        <r>
          <rPr>
            <sz val="8"/>
            <rFont val="Tahoma"/>
            <family val="0"/>
          </rPr>
          <t>If the start date is later changed, the number of working days may also change.</t>
        </r>
      </text>
    </comment>
    <comment ref="I11" authorId="0">
      <text>
        <r>
          <rPr>
            <b/>
            <sz val="8"/>
            <rFont val="Tahoma"/>
            <family val="0"/>
          </rPr>
          <t>Calendar Days Complete</t>
        </r>
        <r>
          <rPr>
            <sz val="8"/>
            <rFont val="Tahoma"/>
            <family val="0"/>
          </rPr>
          <t xml:space="preserve">
This column is calculated by multiplying the Duration by the %Complete and rounding down to the nearest integer.</t>
        </r>
      </text>
    </comment>
    <comment ref="J11" authorId="0">
      <text>
        <r>
          <rPr>
            <b/>
            <sz val="8"/>
            <rFont val="Tahoma"/>
            <family val="0"/>
          </rPr>
          <t>Calendar Days Remaining</t>
        </r>
        <r>
          <rPr>
            <sz val="8"/>
            <rFont val="Tahoma"/>
            <family val="0"/>
          </rPr>
          <t xml:space="preserve">
This column is calculated by subtracted the Days Complete from the Duration.</t>
        </r>
      </text>
    </comment>
    <comment ref="F11" authorId="0">
      <text>
        <r>
          <rPr>
            <b/>
            <sz val="8"/>
            <rFont val="Tahoma"/>
            <family val="0"/>
          </rPr>
          <t>Duration (Calendar Days)</t>
        </r>
        <r>
          <rPr>
            <sz val="8"/>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1" authorId="0">
      <text>
        <r>
          <rPr>
            <b/>
            <sz val="8"/>
            <rFont val="Tahoma"/>
            <family val="0"/>
          </rPr>
          <t>Percent Complete</t>
        </r>
        <r>
          <rPr>
            <sz val="8"/>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E11" authorId="0">
      <text>
        <r>
          <rPr>
            <b/>
            <sz val="8"/>
            <rFont val="Tahoma"/>
            <family val="0"/>
          </rPr>
          <t>End Date</t>
        </r>
        <r>
          <rPr>
            <sz val="8"/>
            <rFont val="Tahoma"/>
            <family val="2"/>
          </rPr>
          <t xml:space="preserve">
The ending date is calculated by adding the Duration (calendar days) to the Start date minus 1 day, because the task duration is from the </t>
        </r>
        <r>
          <rPr>
            <b/>
            <sz val="8"/>
            <rFont val="Tahoma"/>
            <family val="2"/>
          </rPr>
          <t>beginning</t>
        </r>
        <r>
          <rPr>
            <sz val="8"/>
            <rFont val="Tahoma"/>
            <family val="2"/>
          </rPr>
          <t xml:space="preserve"> of the </t>
        </r>
        <r>
          <rPr>
            <b/>
            <sz val="8"/>
            <rFont val="Tahoma"/>
            <family val="2"/>
          </rPr>
          <t>Start</t>
        </r>
        <r>
          <rPr>
            <sz val="8"/>
            <rFont val="Tahoma"/>
            <family val="2"/>
          </rPr>
          <t xml:space="preserve"> day to the </t>
        </r>
        <r>
          <rPr>
            <b/>
            <sz val="8"/>
            <rFont val="Tahoma"/>
            <family val="2"/>
          </rPr>
          <t>end</t>
        </r>
        <r>
          <rPr>
            <sz val="8"/>
            <rFont val="Tahoma"/>
            <family val="2"/>
          </rPr>
          <t xml:space="preserve"> of the </t>
        </r>
        <r>
          <rPr>
            <b/>
            <sz val="8"/>
            <rFont val="Tahoma"/>
            <family val="2"/>
          </rPr>
          <t>End</t>
        </r>
        <r>
          <rPr>
            <sz val="8"/>
            <rFont val="Tahoma"/>
            <family val="2"/>
          </rPr>
          <t xml:space="preserve"> day.</t>
        </r>
        <r>
          <rPr>
            <sz val="8"/>
            <rFont val="Tahoma"/>
            <family val="0"/>
          </rPr>
          <t xml:space="preserve">
</t>
        </r>
      </text>
    </comment>
    <comment ref="D11" authorId="0">
      <text>
        <r>
          <rPr>
            <b/>
            <sz val="8"/>
            <rFont val="Tahoma"/>
            <family val="0"/>
          </rPr>
          <t>Start Date</t>
        </r>
        <r>
          <rPr>
            <sz val="8"/>
            <rFont val="Tahoma"/>
            <family val="0"/>
          </rPr>
          <t xml:space="preserve">
Enter the starting date for this task. To associate the start date with the end of another task, enter a formula in the start date that refers to the end date of that task.</t>
        </r>
      </text>
    </comment>
  </commentList>
</comments>
</file>

<file path=xl/sharedStrings.xml><?xml version="1.0" encoding="utf-8"?>
<sst xmlns="http://schemas.openxmlformats.org/spreadsheetml/2006/main" count="51" uniqueCount="40">
  <si>
    <t>Days Remaining</t>
  </si>
  <si>
    <t>Project Name</t>
  </si>
  <si>
    <t>Today's Date:</t>
  </si>
  <si>
    <t>Start</t>
  </si>
  <si>
    <t>End</t>
  </si>
  <si>
    <t>Days Complete</t>
  </si>
  <si>
    <t>(vertical red line)</t>
  </si>
  <si>
    <t>Duration (Days)</t>
  </si>
  <si>
    <t>Viewing Weeks:</t>
  </si>
  <si>
    <t>WBS</t>
  </si>
  <si>
    <t>1.2</t>
  </si>
  <si>
    <t>1.3</t>
  </si>
  <si>
    <t>1.4</t>
  </si>
  <si>
    <t>2</t>
  </si>
  <si>
    <t>2.1</t>
  </si>
  <si>
    <t>2.2</t>
  </si>
  <si>
    <t>2.3</t>
  </si>
  <si>
    <t>2.4</t>
  </si>
  <si>
    <t>1</t>
  </si>
  <si>
    <t>1.1</t>
  </si>
  <si>
    <t>Tasks</t>
  </si>
  <si>
    <t>% Complete</t>
  </si>
  <si>
    <t>Sub Task</t>
  </si>
  <si>
    <t>Task Category 1</t>
  </si>
  <si>
    <t>Task Category 2</t>
  </si>
  <si>
    <t>Task Category 3</t>
  </si>
  <si>
    <t>3</t>
  </si>
  <si>
    <t>3.1</t>
  </si>
  <si>
    <t>3.2</t>
  </si>
  <si>
    <t>3.3</t>
  </si>
  <si>
    <t>3.4</t>
  </si>
  <si>
    <t>Working Days</t>
  </si>
  <si>
    <t>Task Lead</t>
  </si>
  <si>
    <t>UCO Excel Gantt Chart, V 1.2</t>
  </si>
  <si>
    <t>ENGR 4412/4422 - Senior Engineering Design</t>
  </si>
  <si>
    <t>Project Team:</t>
  </si>
  <si>
    <t>Eric Cartman, Stan Marsh, Kenny McCormick</t>
  </si>
  <si>
    <t>Cartman</t>
  </si>
  <si>
    <t>Kenny</t>
  </si>
  <si>
    <t>Stan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</si>
</sst>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m/dd/yy"/>
    <numFmt numFmtId="167" formatCode="mmm\,\ yyyy"/>
    <numFmt numFmtId="168" formatCode="mmmm\,\ yyyy"/>
    <numFmt numFmtId="169" formatCode="mmm"/>
    <numFmt numFmtId="170" formatCode="mmm\,\ yy"/>
    <numFmt numFmtId="171" formatCode="0.0000000"/>
    <numFmt numFmtId="172" formatCode="0.000000"/>
    <numFmt numFmtId="173" formatCode="0.00000"/>
    <numFmt numFmtId="174" formatCode="0.0000"/>
    <numFmt numFmtId="175" formatCode="0.000"/>
    <numFmt numFmtId="176" formatCode="yyyy"/>
    <numFmt numFmtId="177" formatCode="[$-409]h:mm:ss\ AM/PM"/>
    <numFmt numFmtId="178" formatCode="0.0"/>
    <numFmt numFmtId="179" formatCode="mmm\-yyyy"/>
  </numFmts>
  <fonts count="55">
    <font>
      <sz val="10"/>
      <name val="Arial"/>
      <family val="0"/>
    </font>
    <font>
      <b/>
      <sz val="10"/>
      <name val="Arial"/>
      <family val="2"/>
    </font>
    <font>
      <b/>
      <sz val="12"/>
      <name val="Arial"/>
      <family val="2"/>
    </font>
    <font>
      <sz val="8"/>
      <name val="Arial"/>
      <family val="0"/>
    </font>
    <font>
      <sz val="8"/>
      <color indexed="55"/>
      <name val="Arial"/>
      <family val="0"/>
    </font>
    <font>
      <sz val="8"/>
      <name val="Tahoma"/>
      <family val="0"/>
    </font>
    <font>
      <b/>
      <sz val="8"/>
      <name val="Tahoma"/>
      <family val="2"/>
    </font>
    <font>
      <b/>
      <sz val="8"/>
      <name val="Arial"/>
      <family val="2"/>
    </font>
    <font>
      <i/>
      <sz val="8"/>
      <name val="Tahoma"/>
      <family val="2"/>
    </font>
    <font>
      <b/>
      <sz val="14"/>
      <color indexed="16"/>
      <name val="Tahoma"/>
      <family val="2"/>
    </font>
    <font>
      <u val="single"/>
      <sz val="8"/>
      <color indexed="12"/>
      <name val="Arial"/>
      <family val="2"/>
    </font>
    <font>
      <u val="single"/>
      <sz val="10"/>
      <color indexed="12"/>
      <name val="Arial"/>
      <family val="0"/>
    </font>
    <font>
      <u val="single"/>
      <sz val="10"/>
      <color indexed="36"/>
      <name val="Arial"/>
      <family val="0"/>
    </font>
    <font>
      <u val="single"/>
      <sz val="8"/>
      <color indexed="9"/>
      <name val="Arial"/>
      <family val="0"/>
    </font>
    <font>
      <sz val="6"/>
      <name val="Arial"/>
      <family val="0"/>
    </font>
    <font>
      <sz val="8"/>
      <name val="Arial Narrow"/>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b/>
      <sz val="10"/>
      <color indexed="17"/>
      <name val="Arial"/>
      <family val="0"/>
    </font>
    <font>
      <b/>
      <i/>
      <sz val="10"/>
      <color indexed="8"/>
      <name val="Arial"/>
      <family val="0"/>
    </font>
    <font>
      <i/>
      <sz val="10"/>
      <color indexed="8"/>
      <name val="Arial"/>
      <family val="0"/>
    </font>
    <font>
      <b/>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color indexed="22"/>
      </top>
      <bottom style="thin">
        <color indexed="22"/>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color indexed="22"/>
      </top>
      <bottom style="thin">
        <color indexed="22"/>
      </bottom>
    </border>
    <border>
      <left style="thin">
        <color indexed="55"/>
      </left>
      <right>
        <color indexed="63"/>
      </right>
      <top>
        <color indexed="63"/>
      </top>
      <bottom style="medium"/>
    </border>
    <border>
      <left>
        <color indexed="63"/>
      </left>
      <right style="thin">
        <color indexed="55"/>
      </right>
      <top>
        <color indexed="63"/>
      </top>
      <bottom style="medium"/>
    </border>
    <border>
      <left>
        <color indexed="63"/>
      </left>
      <right style="dotted">
        <color indexed="22"/>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14" fontId="3" fillId="0" borderId="0" xfId="0" applyNumberFormat="1" applyFont="1" applyAlignment="1">
      <alignment horizontal="left"/>
    </xf>
    <xf numFmtId="0" fontId="3" fillId="0" borderId="0" xfId="0" applyFont="1" applyAlignment="1">
      <alignment/>
    </xf>
    <xf numFmtId="0" fontId="1" fillId="0" borderId="10" xfId="0" applyFont="1" applyBorder="1" applyAlignment="1">
      <alignment horizontal="center"/>
    </xf>
    <xf numFmtId="0" fontId="0" fillId="0" borderId="10" xfId="0" applyBorder="1" applyAlignment="1">
      <alignment horizontal="center" textRotation="90"/>
    </xf>
    <xf numFmtId="0" fontId="0" fillId="33" borderId="0" xfId="0" applyFill="1" applyAlignment="1">
      <alignment/>
    </xf>
    <xf numFmtId="0" fontId="0" fillId="0" borderId="0" xfId="0" applyFill="1" applyBorder="1" applyAlignment="1">
      <alignment/>
    </xf>
    <xf numFmtId="0" fontId="0" fillId="0" borderId="0" xfId="0" applyBorder="1" applyAlignment="1">
      <alignment horizontal="left"/>
    </xf>
    <xf numFmtId="14" fontId="0" fillId="0" borderId="0" xfId="0" applyNumberFormat="1" applyFill="1" applyAlignment="1">
      <alignment/>
    </xf>
    <xf numFmtId="0" fontId="4" fillId="0" borderId="0" xfId="0" applyNumberFormat="1" applyFont="1" applyAlignment="1">
      <alignment horizontal="right"/>
    </xf>
    <xf numFmtId="166" fontId="3" fillId="0" borderId="11" xfId="0" applyNumberFormat="1" applyFont="1" applyFill="1" applyBorder="1" applyAlignment="1">
      <alignment horizontal="right"/>
    </xf>
    <xf numFmtId="1" fontId="3" fillId="0" borderId="11" xfId="59" applyNumberFormat="1" applyFont="1" applyFill="1" applyBorder="1" applyAlignment="1">
      <alignment horizontal="center"/>
    </xf>
    <xf numFmtId="166" fontId="3" fillId="33" borderId="11" xfId="0" applyNumberFormat="1" applyFont="1" applyFill="1" applyBorder="1" applyAlignment="1">
      <alignment horizontal="right"/>
    </xf>
    <xf numFmtId="1" fontId="3" fillId="33" borderId="11" xfId="59" applyNumberFormat="1" applyFont="1" applyFill="1" applyBorder="1" applyAlignment="1">
      <alignment horizontal="center"/>
    </xf>
    <xf numFmtId="166" fontId="3" fillId="34" borderId="11" xfId="0" applyNumberFormat="1" applyFont="1" applyFill="1" applyBorder="1" applyAlignment="1">
      <alignment horizontal="right"/>
    </xf>
    <xf numFmtId="0" fontId="0" fillId="0" borderId="12" xfId="0" applyFont="1" applyBorder="1" applyAlignment="1">
      <alignment horizontal="left"/>
    </xf>
    <xf numFmtId="14" fontId="0" fillId="0" borderId="12" xfId="0" applyNumberFormat="1" applyFont="1" applyBorder="1" applyAlignment="1">
      <alignment horizontal="left"/>
    </xf>
    <xf numFmtId="14" fontId="0" fillId="0" borderId="12" xfId="0" applyNumberFormat="1" applyFont="1" applyBorder="1" applyAlignment="1">
      <alignment horizontal="left"/>
    </xf>
    <xf numFmtId="49" fontId="3" fillId="0" borderId="0" xfId="0" applyNumberFormat="1" applyFont="1" applyFill="1" applyBorder="1" applyAlignment="1">
      <alignment/>
    </xf>
    <xf numFmtId="49" fontId="3" fillId="33" borderId="11" xfId="0" applyNumberFormat="1" applyFont="1" applyFill="1" applyBorder="1" applyAlignment="1">
      <alignment horizontal="left"/>
    </xf>
    <xf numFmtId="49" fontId="3" fillId="0" borderId="11" xfId="0" applyNumberFormat="1" applyFont="1" applyBorder="1" applyAlignment="1">
      <alignment horizontal="left"/>
    </xf>
    <xf numFmtId="0" fontId="3" fillId="33" borderId="11"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0" fillId="0" borderId="10" xfId="0" applyBorder="1" applyAlignment="1">
      <alignment horizontal="center" textRotation="90" wrapText="1"/>
    </xf>
    <xf numFmtId="0" fontId="0" fillId="0" borderId="0" xfId="0" applyAlignment="1">
      <alignment/>
    </xf>
    <xf numFmtId="14" fontId="0" fillId="0" borderId="0" xfId="0" applyNumberFormat="1" applyFont="1" applyBorder="1" applyAlignment="1">
      <alignment horizontal="left"/>
    </xf>
    <xf numFmtId="0" fontId="3" fillId="0" borderId="0" xfId="0" applyNumberFormat="1" applyFont="1" applyFill="1" applyBorder="1" applyAlignment="1">
      <alignment/>
    </xf>
    <xf numFmtId="1" fontId="3" fillId="33" borderId="11" xfId="0" applyNumberFormat="1" applyFont="1" applyFill="1" applyBorder="1" applyAlignment="1">
      <alignment horizontal="center"/>
    </xf>
    <xf numFmtId="1" fontId="3" fillId="0" borderId="11" xfId="0" applyNumberFormat="1" applyFont="1" applyFill="1" applyBorder="1" applyAlignment="1">
      <alignment horizontal="center"/>
    </xf>
    <xf numFmtId="0" fontId="7" fillId="0" borderId="10" xfId="0" applyFont="1" applyFill="1" applyBorder="1" applyAlignment="1">
      <alignment/>
    </xf>
    <xf numFmtId="0" fontId="0" fillId="0" borderId="10" xfId="0" applyBorder="1" applyAlignment="1">
      <alignment/>
    </xf>
    <xf numFmtId="0" fontId="0" fillId="0" borderId="0" xfId="0" applyFill="1" applyBorder="1" applyAlignment="1">
      <alignment/>
    </xf>
    <xf numFmtId="9" fontId="3" fillId="34" borderId="11" xfId="59" applyFont="1" applyFill="1" applyBorder="1" applyAlignment="1">
      <alignment horizontal="center"/>
    </xf>
    <xf numFmtId="166" fontId="3" fillId="35" borderId="11" xfId="0" applyNumberFormat="1" applyFont="1" applyFill="1" applyBorder="1" applyAlignment="1">
      <alignment horizontal="right"/>
    </xf>
    <xf numFmtId="0" fontId="9" fillId="33" borderId="0" xfId="0" applyFont="1" applyFill="1" applyAlignment="1">
      <alignment vertical="center"/>
    </xf>
    <xf numFmtId="0" fontId="10" fillId="33" borderId="0" xfId="53" applyFont="1" applyFill="1" applyAlignment="1" applyProtection="1">
      <alignment horizontal="right"/>
      <protection/>
    </xf>
    <xf numFmtId="1" fontId="3" fillId="34" borderId="11" xfId="0" applyNumberFormat="1" applyFont="1" applyFill="1" applyBorder="1" applyAlignment="1">
      <alignment horizontal="center"/>
    </xf>
    <xf numFmtId="0" fontId="14" fillId="33" borderId="0" xfId="0" applyFont="1" applyFill="1" applyAlignment="1">
      <alignment/>
    </xf>
    <xf numFmtId="0" fontId="15" fillId="33" borderId="11" xfId="0" applyFont="1" applyFill="1" applyBorder="1" applyAlignment="1">
      <alignment/>
    </xf>
    <xf numFmtId="0" fontId="15" fillId="0" borderId="11" xfId="0" applyFont="1" applyFill="1" applyBorder="1" applyAlignment="1">
      <alignment/>
    </xf>
    <xf numFmtId="0" fontId="15" fillId="33" borderId="11" xfId="0" applyFont="1" applyFill="1" applyBorder="1" applyAlignment="1">
      <alignment wrapText="1"/>
    </xf>
    <xf numFmtId="0" fontId="15" fillId="0" borderId="11" xfId="0" applyFont="1" applyFill="1" applyBorder="1" applyAlignment="1">
      <alignment wrapText="1"/>
    </xf>
    <xf numFmtId="0" fontId="7" fillId="0" borderId="10" xfId="0" applyFont="1" applyBorder="1" applyAlignment="1">
      <alignment horizontal="left"/>
    </xf>
    <xf numFmtId="0" fontId="7" fillId="0" borderId="10" xfId="0" applyFont="1" applyBorder="1" applyAlignment="1">
      <alignment horizontal="center"/>
    </xf>
    <xf numFmtId="0" fontId="13" fillId="33" borderId="0" xfId="53" applyFont="1" applyFill="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0" fillId="0" borderId="12" xfId="0" applyBorder="1" applyAlignment="1">
      <alignment/>
    </xf>
    <xf numFmtId="9" fontId="3" fillId="33" borderId="11" xfId="59" applyFont="1" applyFill="1" applyBorder="1" applyAlignment="1">
      <alignment horizontal="center"/>
    </xf>
    <xf numFmtId="0" fontId="3" fillId="0" borderId="13" xfId="0" applyFont="1" applyFill="1" applyBorder="1" applyAlignment="1">
      <alignment/>
    </xf>
    <xf numFmtId="0" fontId="3" fillId="0" borderId="14" xfId="0" applyFont="1" applyFill="1" applyBorder="1" applyAlignment="1">
      <alignment/>
    </xf>
    <xf numFmtId="0" fontId="3" fillId="33" borderId="15" xfId="0" applyFont="1" applyFill="1" applyBorder="1" applyAlignment="1">
      <alignment/>
    </xf>
    <xf numFmtId="0" fontId="3" fillId="0" borderId="15" xfId="0" applyFont="1" applyFill="1" applyBorder="1" applyAlignment="1">
      <alignment/>
    </xf>
    <xf numFmtId="0" fontId="3" fillId="0" borderId="16" xfId="0" applyFont="1" applyBorder="1" applyAlignment="1">
      <alignment horizontal="center" textRotation="90"/>
    </xf>
    <xf numFmtId="0" fontId="0" fillId="0" borderId="10" xfId="0" applyBorder="1" applyAlignment="1">
      <alignment horizontal="center" textRotation="90"/>
    </xf>
    <xf numFmtId="0" fontId="0" fillId="0" borderId="17" xfId="0" applyBorder="1" applyAlignment="1">
      <alignment horizontal="center" textRotation="90"/>
    </xf>
    <xf numFmtId="0" fontId="0" fillId="0" borderId="18" xfId="0" applyBorder="1" applyAlignment="1">
      <alignment horizontal="center" textRotation="90"/>
    </xf>
    <xf numFmtId="0" fontId="3" fillId="0" borderId="10" xfId="0" applyFont="1" applyBorder="1" applyAlignment="1">
      <alignment horizont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0</xdr:rowOff>
    </xdr:from>
    <xdr:to>
      <xdr:col>176</xdr:col>
      <xdr:colOff>0</xdr:colOff>
      <xdr:row>65</xdr:row>
      <xdr:rowOff>9525</xdr:rowOff>
    </xdr:to>
    <xdr:sp>
      <xdr:nvSpPr>
        <xdr:cNvPr id="1" name="Rectangle 2"/>
        <xdr:cNvSpPr>
          <a:spLocks/>
        </xdr:cNvSpPr>
      </xdr:nvSpPr>
      <xdr:spPr>
        <a:xfrm>
          <a:off x="66675" y="5772150"/>
          <a:ext cx="9048750" cy="5762625"/>
        </a:xfrm>
        <a:prstGeom prst="rect">
          <a:avLst/>
        </a:prstGeom>
        <a:solidFill>
          <a:srgbClr val="EAEAEA"/>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Modify the </a:t>
          </a:r>
          <a:r>
            <a:rPr lang="en-US" cap="none" sz="1000" b="1" i="0" u="none" baseline="0">
              <a:solidFill>
                <a:srgbClr val="008000"/>
              </a:solidFill>
              <a:latin typeface="Arial"/>
              <a:ea typeface="Arial"/>
              <a:cs typeface="Arial"/>
            </a:rPr>
            <a:t>GREEN</a:t>
          </a:r>
          <a:r>
            <a:rPr lang="en-US" cap="none" sz="1000" b="0" i="0" u="none" baseline="0">
              <a:solidFill>
                <a:srgbClr val="000000"/>
              </a:solidFill>
              <a:latin typeface="Arial"/>
              <a:ea typeface="Arial"/>
              <a:cs typeface="Arial"/>
            </a:rPr>
            <a:t> cells and the </a:t>
          </a:r>
          <a:r>
            <a:rPr lang="en-US" cap="none" sz="1000" b="1" i="0" u="none" baseline="0">
              <a:solidFill>
                <a:srgbClr val="000000"/>
              </a:solidFill>
              <a:latin typeface="Arial"/>
              <a:ea typeface="Arial"/>
              <a:cs typeface="Arial"/>
            </a:rPr>
            <a:t>WBS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Tasks</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Task Lead</a:t>
          </a:r>
          <a:r>
            <a:rPr lang="en-US" cap="none" sz="1000" b="0" i="0" u="none" baseline="0">
              <a:solidFill>
                <a:srgbClr val="000000"/>
              </a:solidFill>
              <a:latin typeface="Arial"/>
              <a:ea typeface="Arial"/>
              <a:cs typeface="Arial"/>
            </a:rPr>
            <a:t> columns. The rest of the columns are formulas.
</a:t>
          </a:r>
          <a:r>
            <a:rPr lang="en-US" cap="none" sz="1000" b="0" i="0" u="none" baseline="0">
              <a:solidFill>
                <a:srgbClr val="000000"/>
              </a:solidFill>
              <a:latin typeface="Arial"/>
              <a:ea typeface="Arial"/>
              <a:cs typeface="Arial"/>
            </a:rPr>
            <a:t>The number of weeks shown in the gantt chart is limited by the maximum number of columns available in Excel.
</a:t>
          </a:r>
          <a:r>
            <a:rPr lang="en-US" cap="none" sz="1000" b="0" i="0" u="none" baseline="0">
              <a:solidFill>
                <a:srgbClr val="000000"/>
              </a:solidFill>
              <a:latin typeface="Arial"/>
              <a:ea typeface="Arial"/>
              <a:cs typeface="Arial"/>
            </a:rPr>
            <a:t>Use the slider to adjust the range of dates shown in the gantt chart.
</a:t>
          </a:r>
          <a:r>
            <a:rPr lang="en-US" cap="none" sz="1000" b="0" i="0" u="none" baseline="0">
              <a:solidFill>
                <a:srgbClr val="000000"/>
              </a:solidFill>
              <a:latin typeface="Arial"/>
              <a:ea typeface="Arial"/>
              <a:cs typeface="Arial"/>
            </a:rPr>
            <a:t>Only 48 weeks can be shown/printed at one time, because each week uses up 5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The Working Days column shows "###". How do I fix that?
</a:t>
          </a:r>
          <a:r>
            <a:rPr lang="en-US" cap="none" sz="1000" b="0" i="0" u="none" baseline="0">
              <a:solidFill>
                <a:srgbClr val="000000"/>
              </a:solidFill>
              <a:latin typeface="Arial"/>
              <a:ea typeface="Arial"/>
              <a:cs typeface="Arial"/>
            </a:rPr>
            <a:t>You need to install the Analysis ToolPak add-in that comes with Excel. Go to Tools &gt; Add-ins, and select Analysis ToolPak.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make Task 2 start the day after the end of Task 1?
</a:t>
          </a:r>
          <a:r>
            <a:rPr lang="en-US" cap="none" sz="1000" b="0" i="0" u="none" baseline="0">
              <a:solidFill>
                <a:srgbClr val="000000"/>
              </a:solidFill>
              <a:latin typeface="Arial"/>
              <a:ea typeface="Arial"/>
              <a:cs typeface="Arial"/>
            </a:rPr>
            <a:t>Use the following formula for the start date of Task 2:
</a:t>
          </a:r>
          <a:r>
            <a:rPr lang="en-US" cap="none" sz="1000" b="1" i="0" u="none" baseline="0">
              <a:solidFill>
                <a:srgbClr val="000000"/>
              </a:solidFill>
              <a:latin typeface="Arial"/>
              <a:ea typeface="Arial"/>
              <a:cs typeface="Arial"/>
            </a:rPr>
            <a:t>=</a:t>
          </a:r>
          <a:r>
            <a:rPr lang="en-US" cap="none" sz="1000" b="1" i="1" u="none" baseline="0">
              <a:solidFill>
                <a:srgbClr val="000000"/>
              </a:solidFill>
              <a:latin typeface="Arial"/>
              <a:ea typeface="Arial"/>
              <a:cs typeface="Arial"/>
            </a:rPr>
            <a:t>EndDate</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EndDate</a:t>
          </a:r>
          <a:r>
            <a:rPr lang="en-US" cap="none" sz="1000" b="0" i="0" u="none" baseline="0">
              <a:solidFill>
                <a:srgbClr val="000000"/>
              </a:solidFill>
              <a:latin typeface="Arial"/>
              <a:ea typeface="Arial"/>
              <a:cs typeface="Arial"/>
            </a:rPr>
            <a:t> is the reference to the cell containing the end date of task 1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a:t>
          </a:r>
          <a:r>
            <a:rPr lang="en-US" cap="none" sz="1000" b="1" i="0" u="none" baseline="0">
              <a:solidFill>
                <a:srgbClr val="000000"/>
              </a:solidFill>
              <a:latin typeface="Arial"/>
              <a:ea typeface="Arial"/>
              <a:cs typeface="Arial"/>
            </a:rPr>
            <a:t>add/insert tasks and subtasks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Copy the entire ROW (or a group of rows) for the type of task(s) you want to add and then right-click on the row where you want to insert the new tasks, then select </a:t>
          </a:r>
          <a:r>
            <a:rPr lang="en-US" cap="none" sz="1000" b="0" i="1" u="none" baseline="0">
              <a:solidFill>
                <a:srgbClr val="000000"/>
              </a:solidFill>
              <a:latin typeface="Arial"/>
              <a:ea typeface="Arial"/>
              <a:cs typeface="Arial"/>
            </a:rPr>
            <a:t>Insert Copied Cells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Important Note:</a:t>
          </a:r>
          <a:r>
            <a:rPr lang="en-US" cap="none" sz="1000" b="0" i="0" u="none" baseline="0">
              <a:solidFill>
                <a:srgbClr val="000000"/>
              </a:solidFill>
              <a:latin typeface="Arial"/>
              <a:ea typeface="Arial"/>
              <a:cs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%Complete</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%Complete of all of the associated subtasks?
</a:t>
          </a:r>
          <a:r>
            <a:rPr lang="en-US" cap="none" sz="1000" b="0" i="0" u="none" baseline="0">
              <a:solidFill>
                <a:srgbClr val="000000"/>
              </a:solidFill>
              <a:latin typeface="Arial"/>
              <a:ea typeface="Arial"/>
              <a:cs typeface="Arial"/>
            </a:rPr>
            <a:t>Example: If Task 1 is on row 11 and the subtasks are on rows 12-15, use the following formula:
</a:t>
          </a:r>
          <a:r>
            <a:rPr lang="en-US" cap="none" sz="1000" b="1" i="0" u="none" baseline="0">
              <a:solidFill>
                <a:srgbClr val="000000"/>
              </a:solidFill>
              <a:latin typeface="Arial"/>
              <a:ea typeface="Arial"/>
              <a:cs typeface="Arial"/>
            </a:rPr>
            <a:t>=SUM(F12:F15)/COUNT(F12:F15)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calculate the </a:t>
          </a:r>
          <a:r>
            <a:rPr lang="en-US" cap="none" sz="1000" b="1" i="0" u="none" baseline="0">
              <a:solidFill>
                <a:srgbClr val="000000"/>
              </a:solidFill>
              <a:latin typeface="Arial"/>
              <a:ea typeface="Arial"/>
              <a:cs typeface="Arial"/>
            </a:rPr>
            <a:t>Duration</a:t>
          </a:r>
          <a:r>
            <a:rPr lang="en-US" cap="none" sz="1000" b="0" i="0" u="none" baseline="0">
              <a:solidFill>
                <a:srgbClr val="000000"/>
              </a:solidFill>
              <a:latin typeface="Arial"/>
              <a:ea typeface="Arial"/>
              <a:cs typeface="Arial"/>
            </a:rPr>
            <a:t> for a </a:t>
          </a:r>
          <a:r>
            <a:rPr lang="en-US" cap="none" sz="1000" b="1" i="0" u="none" baseline="0">
              <a:solidFill>
                <a:srgbClr val="000000"/>
              </a:solidFill>
              <a:latin typeface="Arial"/>
              <a:ea typeface="Arial"/>
              <a:cs typeface="Arial"/>
            </a:rPr>
            <a:t>Level 1</a:t>
          </a:r>
          <a:r>
            <a:rPr lang="en-US" cap="none" sz="1000" b="0" i="0" u="none" baseline="0">
              <a:solidFill>
                <a:srgbClr val="000000"/>
              </a:solidFill>
              <a:latin typeface="Arial"/>
              <a:ea typeface="Arial"/>
              <a:cs typeface="Arial"/>
            </a:rPr>
            <a:t> task based upon the largest end date of a sub task?
</a:t>
          </a:r>
          <a:r>
            <a:rPr lang="en-US" cap="none" sz="1000" b="0" i="0" u="none" baseline="0">
              <a:solidFill>
                <a:srgbClr val="000000"/>
              </a:solidFill>
              <a:latin typeface="Arial"/>
              <a:ea typeface="Arial"/>
              <a:cs typeface="Arial"/>
            </a:rPr>
            <a:t>Example: If the Level 1 task is on row 11 and the sub tasks are on rows 12-15, use the following formula
</a:t>
          </a:r>
          <a:r>
            <a:rPr lang="en-US" cap="none" sz="1000" b="1" i="0" u="none" baseline="0">
              <a:solidFill>
                <a:srgbClr val="000000"/>
              </a:solidFill>
              <a:latin typeface="Arial"/>
              <a:ea typeface="Arial"/>
              <a:cs typeface="Arial"/>
            </a:rPr>
            <a:t>=MAX(D12:D15)-C11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can I include </a:t>
          </a:r>
          <a:r>
            <a:rPr lang="en-US" cap="none" sz="1000" b="1" i="0" u="none" baseline="0">
              <a:solidFill>
                <a:srgbClr val="000000"/>
              </a:solidFill>
              <a:latin typeface="Arial"/>
              <a:ea typeface="Arial"/>
              <a:cs typeface="Arial"/>
            </a:rPr>
            <a:t>holidays</a:t>
          </a:r>
          <a:r>
            <a:rPr lang="en-US" cap="none" sz="1000" b="0" i="0" u="none" baseline="0">
              <a:solidFill>
                <a:srgbClr val="000000"/>
              </a:solidFill>
              <a:latin typeface="Arial"/>
              <a:ea typeface="Arial"/>
              <a:cs typeface="Arial"/>
            </a:rPr>
            <a:t> in the calculation of the Working Days?
</a:t>
          </a:r>
          <a:r>
            <a:rPr lang="en-US" cap="none" sz="1000" b="0" i="0" u="none" baseline="0">
              <a:solidFill>
                <a:srgbClr val="000000"/>
              </a:solidFill>
              <a:latin typeface="Arial"/>
              <a:ea typeface="Arial"/>
              <a:cs typeface="Arial"/>
            </a:rPr>
            <a:t>You can add a list of holidays to exclude in the NETWORKDAYS function. See Excel's help (F1) for more information.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 </a:t>
          </a:r>
          <a:r>
            <a:rPr lang="en-US" cap="none" sz="1000" b="0" i="0" u="none" baseline="0">
              <a:solidFill>
                <a:srgbClr val="000000"/>
              </a:solidFill>
              <a:latin typeface="Arial"/>
              <a:ea typeface="Arial"/>
              <a:cs typeface="Arial"/>
            </a:rPr>
            <a:t>How do I change the </a:t>
          </a:r>
          <a:r>
            <a:rPr lang="en-US" cap="none" sz="1000" b="1" i="0" u="none" baseline="0">
              <a:solidFill>
                <a:srgbClr val="000000"/>
              </a:solidFill>
              <a:latin typeface="Arial"/>
              <a:ea typeface="Arial"/>
              <a:cs typeface="Arial"/>
            </a:rPr>
            <a:t>print settings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the entire range of cells that you want to print and then go to File &gt; Print Area &gt; Set Print Area. Then go to File &gt; Page Setup or File &gt; Print Preview and adjust the Scaling and Page Orientation as desired.
</a:t>
          </a:r>
          <a:r>
            <a:rPr lang="en-US" cap="none" sz="1000" b="0" i="0" u="none" baseline="0">
              <a:solidFill>
                <a:srgbClr val="000000"/>
              </a:solidFill>
              <a:latin typeface="Arial"/>
              <a:ea typeface="Arial"/>
              <a:cs typeface="Aria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Q33"/>
  <sheetViews>
    <sheetView showGridLines="0" tabSelected="1" zoomScalePageLayoutView="0" workbookViewId="0" topLeftCell="G1">
      <selection activeCell="DQ20" sqref="DQ20"/>
    </sheetView>
  </sheetViews>
  <sheetFormatPr defaultColWidth="9.140625" defaultRowHeight="12.75"/>
  <cols>
    <col min="1" max="1" width="4.421875" style="8" bestFit="1" customWidth="1"/>
    <col min="2" max="2" width="13.28125" style="0" customWidth="1"/>
    <col min="4" max="4" width="7.7109375" style="0" customWidth="1"/>
    <col min="5" max="5" width="7.421875" style="0" customWidth="1"/>
    <col min="6" max="6" width="4.7109375" style="0" customWidth="1"/>
    <col min="7" max="7" width="5.8515625" style="0" bestFit="1" customWidth="1"/>
    <col min="8" max="10" width="3.57421875" style="0" bestFit="1" customWidth="1"/>
    <col min="11" max="11" width="2.7109375" style="0" customWidth="1"/>
    <col min="12" max="227" width="0.42578125" style="0" customWidth="1"/>
    <col min="228" max="251" width="0.42578125" style="8" customWidth="1"/>
    <col min="252" max="16384" width="9.140625" style="8" customWidth="1"/>
  </cols>
  <sheetData>
    <row r="1" spans="1:8" ht="18">
      <c r="A1" s="48"/>
      <c r="B1" s="38" t="s">
        <v>33</v>
      </c>
      <c r="C1" s="38"/>
      <c r="D1" s="38"/>
      <c r="E1" s="38"/>
      <c r="F1" s="38"/>
      <c r="G1" s="39"/>
      <c r="H1" s="41"/>
    </row>
    <row r="2" ht="12.75"/>
    <row r="3" ht="15.75">
      <c r="A3" s="1" t="s">
        <v>1</v>
      </c>
    </row>
    <row r="4" ht="12.75">
      <c r="A4" t="s">
        <v>34</v>
      </c>
    </row>
    <row r="5" spans="3:84" ht="12.75">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row>
    <row r="6" spans="2:84" ht="12.75">
      <c r="B6" s="2" t="s">
        <v>35</v>
      </c>
      <c r="C6" s="17" t="s">
        <v>36</v>
      </c>
      <c r="D6" s="17"/>
      <c r="E6" s="17"/>
      <c r="F6" s="50"/>
      <c r="G6" s="50"/>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row>
    <row r="7" spans="2:7" ht="12.75">
      <c r="B7" s="2"/>
      <c r="C7" s="9"/>
      <c r="D7" s="9"/>
      <c r="E7" s="9"/>
      <c r="F7" s="28"/>
      <c r="G7" s="28"/>
    </row>
    <row r="8" spans="2:7" ht="12.75">
      <c r="B8" s="2" t="s">
        <v>2</v>
      </c>
      <c r="C8" s="18">
        <v>39360</v>
      </c>
      <c r="D8" s="18"/>
      <c r="E8" s="3" t="s">
        <v>6</v>
      </c>
      <c r="F8" s="28"/>
      <c r="G8" s="28"/>
    </row>
    <row r="9" spans="2:7" ht="12.75">
      <c r="B9" s="2"/>
      <c r="C9" s="3"/>
      <c r="D9" s="28"/>
      <c r="E9" s="28"/>
      <c r="F9" s="28"/>
      <c r="G9" s="28"/>
    </row>
    <row r="10" spans="1:251" s="7" customFormat="1" ht="12.75">
      <c r="A10" s="8"/>
      <c r="B10" s="2" t="s">
        <v>8</v>
      </c>
      <c r="C10" s="19" t="str">
        <f>L11&amp;" - "&amp;IM11</f>
        <v>10/1/07 - 8/25/08</v>
      </c>
      <c r="D10" s="19"/>
      <c r="E10" s="28"/>
      <c r="F10" s="29"/>
      <c r="G10" s="28"/>
      <c r="H10"/>
      <c r="I10" s="28"/>
      <c r="J10"/>
      <c r="K10" s="11"/>
      <c r="L10" s="10">
        <f ca="1">(MIN(OFFSET(D11,0,0,500,1))-WEEKDAY(MIN(OFFSET(D11,0,0,500,1)))+2)+7*K10</f>
        <v>39356</v>
      </c>
      <c r="M10" s="10">
        <f>L10+1</f>
        <v>39357</v>
      </c>
      <c r="N10" s="10">
        <f>M10+1</f>
        <v>39358</v>
      </c>
      <c r="O10" s="10">
        <f>N10+1</f>
        <v>39359</v>
      </c>
      <c r="P10" s="10">
        <f>O10+1</f>
        <v>39360</v>
      </c>
      <c r="Q10" s="10">
        <f>P10+3</f>
        <v>39363</v>
      </c>
      <c r="R10" s="10">
        <f>Q10+1</f>
        <v>39364</v>
      </c>
      <c r="S10" s="10">
        <f>R10+1</f>
        <v>39365</v>
      </c>
      <c r="T10" s="10">
        <f>S10+1</f>
        <v>39366</v>
      </c>
      <c r="U10" s="10">
        <f>T10+1</f>
        <v>39367</v>
      </c>
      <c r="V10" s="10">
        <f>U10+3</f>
        <v>39370</v>
      </c>
      <c r="W10" s="10">
        <f>V10+1</f>
        <v>39371</v>
      </c>
      <c r="X10" s="10">
        <f>W10+1</f>
        <v>39372</v>
      </c>
      <c r="Y10" s="10">
        <f>X10+1</f>
        <v>39373</v>
      </c>
      <c r="Z10" s="10">
        <f>Y10+1</f>
        <v>39374</v>
      </c>
      <c r="AA10" s="10">
        <f>Z10+3</f>
        <v>39377</v>
      </c>
      <c r="AB10" s="10">
        <f>AA10+1</f>
        <v>39378</v>
      </c>
      <c r="AC10" s="10">
        <f>AB10+1</f>
        <v>39379</v>
      </c>
      <c r="AD10" s="10">
        <f>AC10+1</f>
        <v>39380</v>
      </c>
      <c r="AE10" s="10">
        <f>AD10+1</f>
        <v>39381</v>
      </c>
      <c r="AF10" s="10">
        <f>AE10+3</f>
        <v>39384</v>
      </c>
      <c r="AG10" s="10">
        <f>AF10+1</f>
        <v>39385</v>
      </c>
      <c r="AH10" s="10">
        <f>AG10+1</f>
        <v>39386</v>
      </c>
      <c r="AI10" s="10">
        <f>AH10+1</f>
        <v>39387</v>
      </c>
      <c r="AJ10" s="10">
        <f>AI10+1</f>
        <v>39388</v>
      </c>
      <c r="AK10" s="10">
        <f>AJ10+3</f>
        <v>39391</v>
      </c>
      <c r="AL10" s="10">
        <f>AK10+1</f>
        <v>39392</v>
      </c>
      <c r="AM10" s="10">
        <f>AL10+1</f>
        <v>39393</v>
      </c>
      <c r="AN10" s="10">
        <f>AM10+1</f>
        <v>39394</v>
      </c>
      <c r="AO10" s="10">
        <f>AN10+1</f>
        <v>39395</v>
      </c>
      <c r="AP10" s="10">
        <f>AO10+3</f>
        <v>39398</v>
      </c>
      <c r="AQ10" s="10">
        <f>AP10+1</f>
        <v>39399</v>
      </c>
      <c r="AR10" s="10">
        <f>AQ10+1</f>
        <v>39400</v>
      </c>
      <c r="AS10" s="10">
        <f>AR10+1</f>
        <v>39401</v>
      </c>
      <c r="AT10" s="10">
        <f>AS10+1</f>
        <v>39402</v>
      </c>
      <c r="AU10" s="10">
        <f>AT10+3</f>
        <v>39405</v>
      </c>
      <c r="AV10" s="10">
        <f>AU10+1</f>
        <v>39406</v>
      </c>
      <c r="AW10" s="10">
        <f>AV10+1</f>
        <v>39407</v>
      </c>
      <c r="AX10" s="10">
        <f>AW10+1</f>
        <v>39408</v>
      </c>
      <c r="AY10" s="10">
        <f>AX10+1</f>
        <v>39409</v>
      </c>
      <c r="AZ10" s="10">
        <f>AY10+3</f>
        <v>39412</v>
      </c>
      <c r="BA10" s="10">
        <f>AZ10+1</f>
        <v>39413</v>
      </c>
      <c r="BB10" s="10">
        <f>BA10+1</f>
        <v>39414</v>
      </c>
      <c r="BC10" s="10">
        <f>BB10+1</f>
        <v>39415</v>
      </c>
      <c r="BD10" s="10">
        <f>BC10+1</f>
        <v>39416</v>
      </c>
      <c r="BE10" s="10">
        <f>BD10+3</f>
        <v>39419</v>
      </c>
      <c r="BF10" s="10">
        <f>BE10+1</f>
        <v>39420</v>
      </c>
      <c r="BG10" s="10">
        <f>BF10+1</f>
        <v>39421</v>
      </c>
      <c r="BH10" s="10">
        <f>BG10+1</f>
        <v>39422</v>
      </c>
      <c r="BI10" s="10">
        <f>BH10+1</f>
        <v>39423</v>
      </c>
      <c r="BJ10" s="10">
        <f>BI10+3</f>
        <v>39426</v>
      </c>
      <c r="BK10" s="10">
        <f>BJ10+1</f>
        <v>39427</v>
      </c>
      <c r="BL10" s="10">
        <f>BK10+1</f>
        <v>39428</v>
      </c>
      <c r="BM10" s="10">
        <f>BL10+1</f>
        <v>39429</v>
      </c>
      <c r="BN10" s="10">
        <f>BM10+1</f>
        <v>39430</v>
      </c>
      <c r="BO10" s="10">
        <f>BN10+3</f>
        <v>39433</v>
      </c>
      <c r="BP10" s="10">
        <f>BO10+1</f>
        <v>39434</v>
      </c>
      <c r="BQ10" s="10">
        <f>BP10+1</f>
        <v>39435</v>
      </c>
      <c r="BR10" s="10">
        <f>BQ10+1</f>
        <v>39436</v>
      </c>
      <c r="BS10" s="10">
        <f>BR10+1</f>
        <v>39437</v>
      </c>
      <c r="BT10" s="10">
        <f>BS10+3</f>
        <v>39440</v>
      </c>
      <c r="BU10" s="10">
        <f>BT10+1</f>
        <v>39441</v>
      </c>
      <c r="BV10" s="10">
        <f>BU10+1</f>
        <v>39442</v>
      </c>
      <c r="BW10" s="10">
        <f>BV10+1</f>
        <v>39443</v>
      </c>
      <c r="BX10" s="10">
        <f>BW10+1</f>
        <v>39444</v>
      </c>
      <c r="BY10" s="10">
        <f>BX10+3</f>
        <v>39447</v>
      </c>
      <c r="BZ10" s="10">
        <f>BY10+1</f>
        <v>39448</v>
      </c>
      <c r="CA10" s="10">
        <f>BZ10+1</f>
        <v>39449</v>
      </c>
      <c r="CB10" s="10">
        <f>CA10+1</f>
        <v>39450</v>
      </c>
      <c r="CC10" s="10">
        <f>CB10+1</f>
        <v>39451</v>
      </c>
      <c r="CD10" s="10">
        <f>CC10+3</f>
        <v>39454</v>
      </c>
      <c r="CE10" s="10">
        <f>CD10+1</f>
        <v>39455</v>
      </c>
      <c r="CF10" s="10">
        <f>CE10+1</f>
        <v>39456</v>
      </c>
      <c r="CG10" s="10">
        <f>CF10+1</f>
        <v>39457</v>
      </c>
      <c r="CH10" s="10">
        <f>CG10+1</f>
        <v>39458</v>
      </c>
      <c r="CI10" s="10">
        <f>CH10+3</f>
        <v>39461</v>
      </c>
      <c r="CJ10" s="10">
        <f>CI10+1</f>
        <v>39462</v>
      </c>
      <c r="CK10" s="10">
        <f>CJ10+1</f>
        <v>39463</v>
      </c>
      <c r="CL10" s="10">
        <f>CK10+1</f>
        <v>39464</v>
      </c>
      <c r="CM10" s="10">
        <f>CL10+1</f>
        <v>39465</v>
      </c>
      <c r="CN10" s="10">
        <f>CM10+3</f>
        <v>39468</v>
      </c>
      <c r="CO10" s="10">
        <f>CN10+1</f>
        <v>39469</v>
      </c>
      <c r="CP10" s="10">
        <f>CO10+1</f>
        <v>39470</v>
      </c>
      <c r="CQ10" s="10">
        <f>CP10+1</f>
        <v>39471</v>
      </c>
      <c r="CR10" s="10">
        <f>CQ10+1</f>
        <v>39472</v>
      </c>
      <c r="CS10" s="10">
        <f>CR10+3</f>
        <v>39475</v>
      </c>
      <c r="CT10" s="10">
        <f>CS10+1</f>
        <v>39476</v>
      </c>
      <c r="CU10" s="10">
        <f>CT10+1</f>
        <v>39477</v>
      </c>
      <c r="CV10" s="10">
        <f>CU10+1</f>
        <v>39478</v>
      </c>
      <c r="CW10" s="10">
        <f>CV10+1</f>
        <v>39479</v>
      </c>
      <c r="CX10" s="10">
        <f>CW10+3</f>
        <v>39482</v>
      </c>
      <c r="CY10" s="10">
        <f>CX10+1</f>
        <v>39483</v>
      </c>
      <c r="CZ10" s="10">
        <f>CY10+1</f>
        <v>39484</v>
      </c>
      <c r="DA10" s="10">
        <f>CZ10+1</f>
        <v>39485</v>
      </c>
      <c r="DB10" s="10">
        <f>DA10+1</f>
        <v>39486</v>
      </c>
      <c r="DC10" s="10">
        <f>DB10+3</f>
        <v>39489</v>
      </c>
      <c r="DD10" s="10">
        <f>DC10+1</f>
        <v>39490</v>
      </c>
      <c r="DE10" s="10">
        <f>DD10+1</f>
        <v>39491</v>
      </c>
      <c r="DF10" s="10">
        <f>DE10+1</f>
        <v>39492</v>
      </c>
      <c r="DG10" s="10">
        <f>DF10+1</f>
        <v>39493</v>
      </c>
      <c r="DH10" s="10">
        <f>DG10+3</f>
        <v>39496</v>
      </c>
      <c r="DI10" s="10">
        <f>DH10+1</f>
        <v>39497</v>
      </c>
      <c r="DJ10" s="10">
        <f>DI10+1</f>
        <v>39498</v>
      </c>
      <c r="DK10" s="10">
        <f>DJ10+1</f>
        <v>39499</v>
      </c>
      <c r="DL10" s="10">
        <f>DK10+1</f>
        <v>39500</v>
      </c>
      <c r="DM10" s="10">
        <f>DL10+3</f>
        <v>39503</v>
      </c>
      <c r="DN10" s="10">
        <f>DM10+1</f>
        <v>39504</v>
      </c>
      <c r="DO10" s="10">
        <f>DN10+1</f>
        <v>39505</v>
      </c>
      <c r="DP10" s="10">
        <f>DO10+1</f>
        <v>39506</v>
      </c>
      <c r="DQ10" s="10">
        <f>DP10+1</f>
        <v>39507</v>
      </c>
      <c r="DR10" s="10">
        <f>DQ10+3</f>
        <v>39510</v>
      </c>
      <c r="DS10" s="10">
        <f>DR10+1</f>
        <v>39511</v>
      </c>
      <c r="DT10" s="10">
        <f>DS10+1</f>
        <v>39512</v>
      </c>
      <c r="DU10" s="10">
        <f>DT10+1</f>
        <v>39513</v>
      </c>
      <c r="DV10" s="10">
        <f>DU10+1</f>
        <v>39514</v>
      </c>
      <c r="DW10" s="10">
        <f>DV10+3</f>
        <v>39517</v>
      </c>
      <c r="DX10" s="10">
        <f>DW10+1</f>
        <v>39518</v>
      </c>
      <c r="DY10" s="10">
        <f>DX10+1</f>
        <v>39519</v>
      </c>
      <c r="DZ10" s="10">
        <f>DY10+1</f>
        <v>39520</v>
      </c>
      <c r="EA10" s="10">
        <f>DZ10+1</f>
        <v>39521</v>
      </c>
      <c r="EB10" s="10">
        <f>EA10+3</f>
        <v>39524</v>
      </c>
      <c r="EC10" s="10">
        <f>EB10+1</f>
        <v>39525</v>
      </c>
      <c r="ED10" s="10">
        <f>EC10+1</f>
        <v>39526</v>
      </c>
      <c r="EE10" s="10">
        <f>ED10+1</f>
        <v>39527</v>
      </c>
      <c r="EF10" s="10">
        <f>EE10+1</f>
        <v>39528</v>
      </c>
      <c r="EG10" s="10">
        <f>EF10+3</f>
        <v>39531</v>
      </c>
      <c r="EH10" s="10">
        <f>EG10+1</f>
        <v>39532</v>
      </c>
      <c r="EI10" s="10">
        <f>EH10+1</f>
        <v>39533</v>
      </c>
      <c r="EJ10" s="10">
        <f>EI10+1</f>
        <v>39534</v>
      </c>
      <c r="EK10" s="10">
        <f>EJ10+1</f>
        <v>39535</v>
      </c>
      <c r="EL10" s="10">
        <f>EK10+3</f>
        <v>39538</v>
      </c>
      <c r="EM10" s="10">
        <f>EL10+1</f>
        <v>39539</v>
      </c>
      <c r="EN10" s="10">
        <f>EM10+1</f>
        <v>39540</v>
      </c>
      <c r="EO10" s="10">
        <f>EN10+1</f>
        <v>39541</v>
      </c>
      <c r="EP10" s="10">
        <f>EO10+1</f>
        <v>39542</v>
      </c>
      <c r="EQ10" s="10">
        <f>EP10+3</f>
        <v>39545</v>
      </c>
      <c r="ER10" s="10">
        <f>EQ10+1</f>
        <v>39546</v>
      </c>
      <c r="ES10" s="10">
        <f>ER10+1</f>
        <v>39547</v>
      </c>
      <c r="ET10" s="10">
        <f>ES10+1</f>
        <v>39548</v>
      </c>
      <c r="EU10" s="10">
        <f>ET10+1</f>
        <v>39549</v>
      </c>
      <c r="EV10" s="10">
        <f>EU10+3</f>
        <v>39552</v>
      </c>
      <c r="EW10" s="10">
        <f>EV10+1</f>
        <v>39553</v>
      </c>
      <c r="EX10" s="10">
        <f>EW10+1</f>
        <v>39554</v>
      </c>
      <c r="EY10" s="10">
        <f>EX10+1</f>
        <v>39555</v>
      </c>
      <c r="EZ10" s="10">
        <f>EY10+1</f>
        <v>39556</v>
      </c>
      <c r="FA10" s="10">
        <f>EZ10+3</f>
        <v>39559</v>
      </c>
      <c r="FB10" s="10">
        <f>FA10+1</f>
        <v>39560</v>
      </c>
      <c r="FC10" s="10">
        <f>FB10+1</f>
        <v>39561</v>
      </c>
      <c r="FD10" s="10">
        <f>FC10+1</f>
        <v>39562</v>
      </c>
      <c r="FE10" s="10">
        <f>FD10+1</f>
        <v>39563</v>
      </c>
      <c r="FF10" s="10">
        <f>FE10+3</f>
        <v>39566</v>
      </c>
      <c r="FG10" s="10">
        <f>FF10+1</f>
        <v>39567</v>
      </c>
      <c r="FH10" s="10">
        <f>FG10+1</f>
        <v>39568</v>
      </c>
      <c r="FI10" s="10">
        <f>FH10+1</f>
        <v>39569</v>
      </c>
      <c r="FJ10" s="10">
        <f>FI10+1</f>
        <v>39570</v>
      </c>
      <c r="FK10" s="10">
        <f>FJ10+3</f>
        <v>39573</v>
      </c>
      <c r="FL10" s="10">
        <f>FK10+1</f>
        <v>39574</v>
      </c>
      <c r="FM10" s="10">
        <f>FL10+1</f>
        <v>39575</v>
      </c>
      <c r="FN10" s="10">
        <f>FM10+1</f>
        <v>39576</v>
      </c>
      <c r="FO10" s="10">
        <f>FN10+1</f>
        <v>39577</v>
      </c>
      <c r="FP10" s="10">
        <f>FO10+3</f>
        <v>39580</v>
      </c>
      <c r="FQ10" s="10">
        <f>FP10+1</f>
        <v>39581</v>
      </c>
      <c r="FR10" s="10">
        <f>FQ10+1</f>
        <v>39582</v>
      </c>
      <c r="FS10" s="10">
        <f>FR10+1</f>
        <v>39583</v>
      </c>
      <c r="FT10" s="10">
        <f>FS10+1</f>
        <v>39584</v>
      </c>
      <c r="FU10" s="10">
        <f>FT10+3</f>
        <v>39587</v>
      </c>
      <c r="FV10" s="10">
        <f>FU10+1</f>
        <v>39588</v>
      </c>
      <c r="FW10" s="10">
        <f>FV10+1</f>
        <v>39589</v>
      </c>
      <c r="FX10" s="10">
        <f>FW10+1</f>
        <v>39590</v>
      </c>
      <c r="FY10" s="10">
        <f>FX10+1</f>
        <v>39591</v>
      </c>
      <c r="FZ10" s="10">
        <f>FY10+3</f>
        <v>39594</v>
      </c>
      <c r="GA10" s="10">
        <f>FZ10+1</f>
        <v>39595</v>
      </c>
      <c r="GB10" s="10">
        <f>GA10+1</f>
        <v>39596</v>
      </c>
      <c r="GC10" s="10">
        <f>GB10+1</f>
        <v>39597</v>
      </c>
      <c r="GD10" s="10">
        <f>GC10+1</f>
        <v>39598</v>
      </c>
      <c r="GE10" s="10">
        <f>GD10+3</f>
        <v>39601</v>
      </c>
      <c r="GF10" s="10">
        <f>GE10+1</f>
        <v>39602</v>
      </c>
      <c r="GG10" s="10">
        <f>GF10+1</f>
        <v>39603</v>
      </c>
      <c r="GH10" s="10">
        <f>GG10+1</f>
        <v>39604</v>
      </c>
      <c r="GI10" s="10">
        <f>GH10+1</f>
        <v>39605</v>
      </c>
      <c r="GJ10" s="10">
        <f>GI10+3</f>
        <v>39608</v>
      </c>
      <c r="GK10" s="10">
        <f>GJ10+1</f>
        <v>39609</v>
      </c>
      <c r="GL10" s="10">
        <f>GK10+1</f>
        <v>39610</v>
      </c>
      <c r="GM10" s="10">
        <f>GL10+1</f>
        <v>39611</v>
      </c>
      <c r="GN10" s="10">
        <f>GM10+1</f>
        <v>39612</v>
      </c>
      <c r="GO10" s="10">
        <f>GN10+3</f>
        <v>39615</v>
      </c>
      <c r="GP10" s="10">
        <f>GO10+1</f>
        <v>39616</v>
      </c>
      <c r="GQ10" s="10">
        <f>GP10+1</f>
        <v>39617</v>
      </c>
      <c r="GR10" s="10">
        <f>GQ10+1</f>
        <v>39618</v>
      </c>
      <c r="GS10" s="10">
        <f>GR10+1</f>
        <v>39619</v>
      </c>
      <c r="GT10" s="10">
        <f>GS10+3</f>
        <v>39622</v>
      </c>
      <c r="GU10" s="10">
        <f>GT10+1</f>
        <v>39623</v>
      </c>
      <c r="GV10" s="10">
        <f>GU10+1</f>
        <v>39624</v>
      </c>
      <c r="GW10" s="10">
        <f>GV10+1</f>
        <v>39625</v>
      </c>
      <c r="GX10" s="10">
        <f>GW10+1</f>
        <v>39626</v>
      </c>
      <c r="GY10" s="10">
        <f>GX10+3</f>
        <v>39629</v>
      </c>
      <c r="GZ10" s="10">
        <f>GY10+1</f>
        <v>39630</v>
      </c>
      <c r="HA10" s="10">
        <f>GZ10+1</f>
        <v>39631</v>
      </c>
      <c r="HB10" s="10">
        <f>HA10+1</f>
        <v>39632</v>
      </c>
      <c r="HC10" s="10">
        <f>HB10+1</f>
        <v>39633</v>
      </c>
      <c r="HD10" s="10">
        <f>HC10+3</f>
        <v>39636</v>
      </c>
      <c r="HE10" s="10">
        <f>HD10+1</f>
        <v>39637</v>
      </c>
      <c r="HF10" s="10">
        <f>HE10+1</f>
        <v>39638</v>
      </c>
      <c r="HG10" s="10">
        <f>HF10+1</f>
        <v>39639</v>
      </c>
      <c r="HH10" s="10">
        <f>HG10+1</f>
        <v>39640</v>
      </c>
      <c r="HI10" s="10">
        <f>HH10+3</f>
        <v>39643</v>
      </c>
      <c r="HJ10" s="10">
        <f>HI10+1</f>
        <v>39644</v>
      </c>
      <c r="HK10" s="10">
        <f>HJ10+1</f>
        <v>39645</v>
      </c>
      <c r="HL10" s="10">
        <f>HK10+1</f>
        <v>39646</v>
      </c>
      <c r="HM10" s="10">
        <f>HL10+1</f>
        <v>39647</v>
      </c>
      <c r="HN10" s="10">
        <f>HM10+3</f>
        <v>39650</v>
      </c>
      <c r="HO10" s="10">
        <f>HN10+1</f>
        <v>39651</v>
      </c>
      <c r="HP10" s="10">
        <f>HO10+1</f>
        <v>39652</v>
      </c>
      <c r="HQ10" s="10">
        <f>HP10+1</f>
        <v>39653</v>
      </c>
      <c r="HR10" s="10">
        <f>HQ10+1</f>
        <v>39654</v>
      </c>
      <c r="HS10" s="10">
        <f>HR10+3</f>
        <v>39657</v>
      </c>
      <c r="HT10" s="10">
        <f>HS10+1</f>
        <v>39658</v>
      </c>
      <c r="HU10" s="10">
        <f>HT10+1</f>
        <v>39659</v>
      </c>
      <c r="HV10" s="10">
        <f>HU10+1</f>
        <v>39660</v>
      </c>
      <c r="HW10" s="10">
        <f>HV10+1</f>
        <v>39661</v>
      </c>
      <c r="HX10" s="10">
        <f>HW10+3</f>
        <v>39664</v>
      </c>
      <c r="HY10" s="10">
        <f>HX10+1</f>
        <v>39665</v>
      </c>
      <c r="HZ10" s="10">
        <f>HY10+1</f>
        <v>39666</v>
      </c>
      <c r="IA10" s="10">
        <f>HZ10+1</f>
        <v>39667</v>
      </c>
      <c r="IB10" s="10">
        <f>IA10+1</f>
        <v>39668</v>
      </c>
      <c r="IC10" s="10">
        <f>IB10+3</f>
        <v>39671</v>
      </c>
      <c r="ID10" s="10">
        <f>IC10+1</f>
        <v>39672</v>
      </c>
      <c r="IE10" s="10">
        <f>ID10+1</f>
        <v>39673</v>
      </c>
      <c r="IF10" s="10">
        <f>IE10+1</f>
        <v>39674</v>
      </c>
      <c r="IG10" s="10">
        <f>IF10+1</f>
        <v>39675</v>
      </c>
      <c r="IH10" s="10">
        <f>IG10+3</f>
        <v>39678</v>
      </c>
      <c r="II10" s="10">
        <f>IH10+1</f>
        <v>39679</v>
      </c>
      <c r="IJ10" s="10">
        <f>II10+1</f>
        <v>39680</v>
      </c>
      <c r="IK10" s="10">
        <f>IJ10+1</f>
        <v>39681</v>
      </c>
      <c r="IL10" s="10">
        <f>IK10+1</f>
        <v>39682</v>
      </c>
      <c r="IM10" s="10">
        <f>IL10+3</f>
        <v>39685</v>
      </c>
      <c r="IN10" s="10">
        <f>IM10+1</f>
        <v>39686</v>
      </c>
      <c r="IO10" s="10">
        <f>IN10+1</f>
        <v>39687</v>
      </c>
      <c r="IP10" s="10">
        <f>IO10+1</f>
        <v>39688</v>
      </c>
      <c r="IQ10" s="10">
        <f>IP10+1</f>
        <v>39689</v>
      </c>
    </row>
    <row r="11" spans="1:251" s="35" customFormat="1" ht="81" customHeight="1" thickBot="1">
      <c r="A11" s="33" t="s">
        <v>9</v>
      </c>
      <c r="B11" s="47" t="s">
        <v>20</v>
      </c>
      <c r="C11" s="46" t="s">
        <v>32</v>
      </c>
      <c r="D11" s="5" t="s">
        <v>3</v>
      </c>
      <c r="E11" s="5" t="s">
        <v>4</v>
      </c>
      <c r="F11" s="27" t="s">
        <v>7</v>
      </c>
      <c r="G11" s="6" t="s">
        <v>21</v>
      </c>
      <c r="H11" s="27" t="s">
        <v>31</v>
      </c>
      <c r="I11" s="6" t="s">
        <v>5</v>
      </c>
      <c r="J11" s="6" t="s">
        <v>0</v>
      </c>
      <c r="K11" s="34"/>
      <c r="L11" s="57" t="str">
        <f>TEXT(L10,"m/d/yy")</f>
        <v>10/1/07</v>
      </c>
      <c r="M11" s="58"/>
      <c r="N11" s="58"/>
      <c r="O11" s="58"/>
      <c r="P11" s="59"/>
      <c r="Q11" s="57" t="str">
        <f>TEXT(Q10,"m/d/yy")</f>
        <v>10/8/07</v>
      </c>
      <c r="R11" s="58"/>
      <c r="S11" s="58"/>
      <c r="T11" s="58"/>
      <c r="U11" s="59"/>
      <c r="V11" s="57" t="str">
        <f>TEXT(V10,"m/d/yy")</f>
        <v>10/15/07</v>
      </c>
      <c r="W11" s="58"/>
      <c r="X11" s="58"/>
      <c r="Y11" s="58"/>
      <c r="Z11" s="59"/>
      <c r="AA11" s="57" t="str">
        <f>TEXT(AA10,"m/d/yy")</f>
        <v>10/22/07</v>
      </c>
      <c r="AB11" s="58"/>
      <c r="AC11" s="58"/>
      <c r="AD11" s="58"/>
      <c r="AE11" s="59"/>
      <c r="AF11" s="57" t="str">
        <f>TEXT(AF10,"m/d/yy")</f>
        <v>10/29/07</v>
      </c>
      <c r="AG11" s="58"/>
      <c r="AH11" s="58"/>
      <c r="AI11" s="58"/>
      <c r="AJ11" s="60"/>
      <c r="AK11" s="61" t="str">
        <f>TEXT(AK10,"m/d/yy")</f>
        <v>11/5/07</v>
      </c>
      <c r="AL11" s="58"/>
      <c r="AM11" s="58"/>
      <c r="AN11" s="58"/>
      <c r="AO11" s="59"/>
      <c r="AP11" s="57" t="str">
        <f>TEXT(AP10,"m/d/yy")</f>
        <v>11/12/07</v>
      </c>
      <c r="AQ11" s="58"/>
      <c r="AR11" s="58"/>
      <c r="AS11" s="58"/>
      <c r="AT11" s="59"/>
      <c r="AU11" s="57" t="str">
        <f>TEXT(AU10,"m/d/yy")</f>
        <v>11/19/07</v>
      </c>
      <c r="AV11" s="58"/>
      <c r="AW11" s="58"/>
      <c r="AX11" s="58"/>
      <c r="AY11" s="59"/>
      <c r="AZ11" s="57" t="str">
        <f>TEXT(AZ10,"m/d/yy")</f>
        <v>11/26/07</v>
      </c>
      <c r="BA11" s="58"/>
      <c r="BB11" s="58"/>
      <c r="BC11" s="58"/>
      <c r="BD11" s="59"/>
      <c r="BE11" s="57" t="str">
        <f>TEXT(BE10,"m/d/yy")</f>
        <v>12/3/07</v>
      </c>
      <c r="BF11" s="58"/>
      <c r="BG11" s="58"/>
      <c r="BH11" s="58"/>
      <c r="BI11" s="59"/>
      <c r="BJ11" s="57" t="str">
        <f>TEXT(BJ10,"m/d/yy")</f>
        <v>12/10/07</v>
      </c>
      <c r="BK11" s="58"/>
      <c r="BL11" s="58"/>
      <c r="BM11" s="58"/>
      <c r="BN11" s="59"/>
      <c r="BO11" s="57" t="str">
        <f>TEXT(BO10,"m/d/yy")</f>
        <v>12/17/07</v>
      </c>
      <c r="BP11" s="58"/>
      <c r="BQ11" s="58"/>
      <c r="BR11" s="58"/>
      <c r="BS11" s="59"/>
      <c r="BT11" s="57" t="str">
        <f>TEXT(BT10,"m/d/yy")</f>
        <v>12/24/07</v>
      </c>
      <c r="BU11" s="58"/>
      <c r="BV11" s="58"/>
      <c r="BW11" s="58"/>
      <c r="BX11" s="59"/>
      <c r="BY11" s="57" t="str">
        <f>TEXT(BY10,"m/d/yy")</f>
        <v>12/31/07</v>
      </c>
      <c r="BZ11" s="58"/>
      <c r="CA11" s="58"/>
      <c r="CB11" s="58"/>
      <c r="CC11" s="59"/>
      <c r="CD11" s="57" t="str">
        <f>TEXT(CD10,"m/d/yy")</f>
        <v>1/7/08</v>
      </c>
      <c r="CE11" s="58"/>
      <c r="CF11" s="58"/>
      <c r="CG11" s="58"/>
      <c r="CH11" s="59"/>
      <c r="CI11" s="57" t="str">
        <f>TEXT(CI10,"m/d/yy")</f>
        <v>1/14/08</v>
      </c>
      <c r="CJ11" s="58"/>
      <c r="CK11" s="58"/>
      <c r="CL11" s="58"/>
      <c r="CM11" s="59"/>
      <c r="CN11" s="57" t="str">
        <f>TEXT(CN10,"m/d/yy")</f>
        <v>1/21/08</v>
      </c>
      <c r="CO11" s="58"/>
      <c r="CP11" s="58"/>
      <c r="CQ11" s="58"/>
      <c r="CR11" s="59"/>
      <c r="CS11" s="57" t="str">
        <f>TEXT(CS10,"m/d/yy")</f>
        <v>1/28/08</v>
      </c>
      <c r="CT11" s="58"/>
      <c r="CU11" s="58"/>
      <c r="CV11" s="58"/>
      <c r="CW11" s="59"/>
      <c r="CX11" s="57" t="str">
        <f>TEXT(CX10,"m/d/yy")</f>
        <v>2/4/08</v>
      </c>
      <c r="CY11" s="58"/>
      <c r="CZ11" s="58"/>
      <c r="DA11" s="58"/>
      <c r="DB11" s="59"/>
      <c r="DC11" s="57" t="str">
        <f>TEXT(DC10,"m/d/yy")</f>
        <v>2/11/08</v>
      </c>
      <c r="DD11" s="58"/>
      <c r="DE11" s="58"/>
      <c r="DF11" s="58"/>
      <c r="DG11" s="59"/>
      <c r="DH11" s="57" t="str">
        <f>TEXT(DH10,"m/d/yy")</f>
        <v>2/18/08</v>
      </c>
      <c r="DI11" s="58"/>
      <c r="DJ11" s="58"/>
      <c r="DK11" s="58"/>
      <c r="DL11" s="59"/>
      <c r="DM11" s="57" t="str">
        <f>TEXT(DM10,"m/d/yy")</f>
        <v>2/25/08</v>
      </c>
      <c r="DN11" s="58"/>
      <c r="DO11" s="58"/>
      <c r="DP11" s="58"/>
      <c r="DQ11" s="59"/>
      <c r="DR11" s="57" t="str">
        <f>TEXT(DR10,"m/d/yy")</f>
        <v>3/3/08</v>
      </c>
      <c r="DS11" s="58"/>
      <c r="DT11" s="58"/>
      <c r="DU11" s="58"/>
      <c r="DV11" s="59"/>
      <c r="DW11" s="57" t="str">
        <f>TEXT(DW10,"m/d/yy")</f>
        <v>3/10/08</v>
      </c>
      <c r="DX11" s="58"/>
      <c r="DY11" s="58"/>
      <c r="DZ11" s="58"/>
      <c r="EA11" s="59"/>
      <c r="EB11" s="57" t="str">
        <f>TEXT(EB10,"m/d/yy")</f>
        <v>3/17/08</v>
      </c>
      <c r="EC11" s="58"/>
      <c r="ED11" s="58"/>
      <c r="EE11" s="58"/>
      <c r="EF11" s="59"/>
      <c r="EG11" s="57" t="str">
        <f>TEXT(EG10,"m/d/yy")</f>
        <v>3/24/08</v>
      </c>
      <c r="EH11" s="58"/>
      <c r="EI11" s="58"/>
      <c r="EJ11" s="58"/>
      <c r="EK11" s="59"/>
      <c r="EL11" s="57" t="str">
        <f>TEXT(EL10,"m/d/yy")</f>
        <v>3/31/08</v>
      </c>
      <c r="EM11" s="58"/>
      <c r="EN11" s="58"/>
      <c r="EO11" s="58"/>
      <c r="EP11" s="59"/>
      <c r="EQ11" s="57" t="str">
        <f>TEXT(EQ10,"m/d/yy")</f>
        <v>4/7/08</v>
      </c>
      <c r="ER11" s="58"/>
      <c r="ES11" s="58"/>
      <c r="ET11" s="58"/>
      <c r="EU11" s="59"/>
      <c r="EV11" s="57" t="str">
        <f>TEXT(EV10,"m/d/yy")</f>
        <v>4/14/08</v>
      </c>
      <c r="EW11" s="58"/>
      <c r="EX11" s="58"/>
      <c r="EY11" s="58"/>
      <c r="EZ11" s="59"/>
      <c r="FA11" s="57" t="str">
        <f>TEXT(FA10,"m/d/yy")</f>
        <v>4/21/08</v>
      </c>
      <c r="FB11" s="58"/>
      <c r="FC11" s="58"/>
      <c r="FD11" s="58"/>
      <c r="FE11" s="59"/>
      <c r="FF11" s="57" t="str">
        <f>TEXT(FF10,"m/d/yy")</f>
        <v>4/28/08</v>
      </c>
      <c r="FG11" s="58"/>
      <c r="FH11" s="58"/>
      <c r="FI11" s="58"/>
      <c r="FJ11" s="59"/>
      <c r="FK11" s="57" t="str">
        <f>TEXT(FK10,"m/d/yy")</f>
        <v>5/5/08</v>
      </c>
      <c r="FL11" s="58"/>
      <c r="FM11" s="58"/>
      <c r="FN11" s="58"/>
      <c r="FO11" s="59"/>
      <c r="FP11" s="57" t="str">
        <f>TEXT(FP10,"m/d/yy")</f>
        <v>5/12/08</v>
      </c>
      <c r="FQ11" s="58"/>
      <c r="FR11" s="58"/>
      <c r="FS11" s="58"/>
      <c r="FT11" s="59"/>
      <c r="FU11" s="57" t="str">
        <f>TEXT(FU10,"m/d/yy")</f>
        <v>5/19/08</v>
      </c>
      <c r="FV11" s="58"/>
      <c r="FW11" s="58"/>
      <c r="FX11" s="58"/>
      <c r="FY11" s="59"/>
      <c r="FZ11" s="57" t="str">
        <f>TEXT(FZ10,"m/d/yy")</f>
        <v>5/26/08</v>
      </c>
      <c r="GA11" s="58"/>
      <c r="GB11" s="58"/>
      <c r="GC11" s="58"/>
      <c r="GD11" s="59"/>
      <c r="GE11" s="57" t="str">
        <f>TEXT(GE10,"m/d/yy")</f>
        <v>6/2/08</v>
      </c>
      <c r="GF11" s="58"/>
      <c r="GG11" s="58"/>
      <c r="GH11" s="58"/>
      <c r="GI11" s="59"/>
      <c r="GJ11" s="57" t="str">
        <f>TEXT(GJ10,"m/d/yy")</f>
        <v>6/9/08</v>
      </c>
      <c r="GK11" s="58"/>
      <c r="GL11" s="58"/>
      <c r="GM11" s="58"/>
      <c r="GN11" s="59"/>
      <c r="GO11" s="57" t="str">
        <f>TEXT(GO10,"m/d/yy")</f>
        <v>6/16/08</v>
      </c>
      <c r="GP11" s="58"/>
      <c r="GQ11" s="58"/>
      <c r="GR11" s="58"/>
      <c r="GS11" s="59"/>
      <c r="GT11" s="57" t="str">
        <f>TEXT(GT10,"m/d/yy")</f>
        <v>6/23/08</v>
      </c>
      <c r="GU11" s="58"/>
      <c r="GV11" s="58"/>
      <c r="GW11" s="58"/>
      <c r="GX11" s="59"/>
      <c r="GY11" s="57" t="str">
        <f>TEXT(GY10,"m/d/yy")</f>
        <v>6/30/08</v>
      </c>
      <c r="GZ11" s="58"/>
      <c r="HA11" s="58"/>
      <c r="HB11" s="58"/>
      <c r="HC11" s="59"/>
      <c r="HD11" s="57" t="str">
        <f>TEXT(HD10,"m/d/yy")</f>
        <v>7/7/08</v>
      </c>
      <c r="HE11" s="58"/>
      <c r="HF11" s="58"/>
      <c r="HG11" s="58"/>
      <c r="HH11" s="59"/>
      <c r="HI11" s="57" t="str">
        <f>TEXT(HI10,"m/d/yy")</f>
        <v>7/14/08</v>
      </c>
      <c r="HJ11" s="58"/>
      <c r="HK11" s="58"/>
      <c r="HL11" s="58"/>
      <c r="HM11" s="59"/>
      <c r="HN11" s="57" t="str">
        <f>TEXT(HN10,"m/d/yy")</f>
        <v>7/21/08</v>
      </c>
      <c r="HO11" s="58"/>
      <c r="HP11" s="58"/>
      <c r="HQ11" s="58"/>
      <c r="HR11" s="59"/>
      <c r="HS11" s="57" t="str">
        <f>TEXT(HS10,"m/d/yy")</f>
        <v>7/28/08</v>
      </c>
      <c r="HT11" s="58"/>
      <c r="HU11" s="58"/>
      <c r="HV11" s="58"/>
      <c r="HW11" s="59"/>
      <c r="HX11" s="57" t="str">
        <f>TEXT(HX10,"m/d/yy")</f>
        <v>8/4/08</v>
      </c>
      <c r="HY11" s="58"/>
      <c r="HZ11" s="58"/>
      <c r="IA11" s="58"/>
      <c r="IB11" s="59"/>
      <c r="IC11" s="57" t="str">
        <f>TEXT(IC10,"m/d/yy")</f>
        <v>8/11/08</v>
      </c>
      <c r="ID11" s="58"/>
      <c r="IE11" s="58"/>
      <c r="IF11" s="58"/>
      <c r="IG11" s="59"/>
      <c r="IH11" s="57" t="str">
        <f>TEXT(IH10,"m/d/yy")</f>
        <v>8/18/08</v>
      </c>
      <c r="II11" s="58"/>
      <c r="IJ11" s="58"/>
      <c r="IK11" s="58"/>
      <c r="IL11" s="59"/>
      <c r="IM11" s="57" t="str">
        <f>TEXT(IM10,"m/d/yy")</f>
        <v>8/25/08</v>
      </c>
      <c r="IN11" s="58"/>
      <c r="IO11" s="58"/>
      <c r="IP11" s="58"/>
      <c r="IQ11" s="59"/>
    </row>
    <row r="12" spans="1:235" s="25" customFormat="1" ht="11.25">
      <c r="A12" s="20"/>
      <c r="E12" s="30"/>
      <c r="F12" s="30"/>
      <c r="H12" s="30"/>
      <c r="I12" s="53"/>
      <c r="J12" s="53"/>
      <c r="K12" s="54"/>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row>
    <row r="13" spans="1:36" s="23" customFormat="1" ht="25.5">
      <c r="A13" s="21" t="s">
        <v>18</v>
      </c>
      <c r="B13" s="44" t="s">
        <v>23</v>
      </c>
      <c r="C13" s="42" t="s">
        <v>37</v>
      </c>
      <c r="D13" s="37">
        <v>39356</v>
      </c>
      <c r="E13" s="14">
        <f>D13+F13-1</f>
        <v>39431</v>
      </c>
      <c r="F13" s="31">
        <f>MAX(E14:E17)-D13</f>
        <v>76</v>
      </c>
      <c r="G13" s="52">
        <f>SUMPRODUCT(F14:F17,G14:G17)/SUM(F14:F17)</f>
        <v>0.6552884615384614</v>
      </c>
      <c r="H13" s="31">
        <f aca="true" t="shared" si="0" ref="H13:H27">NETWORKDAYS(D13,E13)</f>
        <v>55</v>
      </c>
      <c r="I13" s="15">
        <f aca="true" t="shared" si="1" ref="I13:I27">ROUNDDOWN(G13*F13,0)</f>
        <v>49</v>
      </c>
      <c r="J13" s="31">
        <f>F13-I13</f>
        <v>27</v>
      </c>
      <c r="K13" s="55"/>
      <c r="T13" s="24"/>
      <c r="U13" s="24"/>
      <c r="V13" s="24"/>
      <c r="W13" s="24"/>
      <c r="X13" s="24"/>
      <c r="Y13" s="24"/>
      <c r="Z13" s="24"/>
      <c r="AA13" s="24"/>
      <c r="AB13" s="24"/>
      <c r="AC13" s="24"/>
      <c r="AD13" s="24"/>
      <c r="AE13" s="24"/>
      <c r="AF13" s="24"/>
      <c r="AG13" s="24"/>
      <c r="AH13" s="24"/>
      <c r="AI13" s="24"/>
      <c r="AJ13" s="24"/>
    </row>
    <row r="14" spans="1:251" s="26" customFormat="1" ht="12.75">
      <c r="A14" s="22" t="s">
        <v>19</v>
      </c>
      <c r="B14" s="45" t="s">
        <v>22</v>
      </c>
      <c r="C14" s="43"/>
      <c r="D14" s="16">
        <f>D13</f>
        <v>39356</v>
      </c>
      <c r="E14" s="12">
        <f aca="true" t="shared" si="2" ref="E14:E27">D14+F14-1</f>
        <v>39373</v>
      </c>
      <c r="F14" s="40">
        <v>18</v>
      </c>
      <c r="G14" s="36">
        <v>1</v>
      </c>
      <c r="H14" s="32">
        <f t="shared" si="0"/>
        <v>14</v>
      </c>
      <c r="I14" s="13">
        <f t="shared" si="1"/>
        <v>18</v>
      </c>
      <c r="J14" s="32">
        <f aca="true" t="shared" si="3" ref="J14:J27">F14-I14</f>
        <v>0</v>
      </c>
      <c r="K14" s="56"/>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row>
    <row r="15" spans="1:251" s="26" customFormat="1" ht="12.75">
      <c r="A15" s="22" t="s">
        <v>10</v>
      </c>
      <c r="B15" s="45" t="s">
        <v>22</v>
      </c>
      <c r="C15" s="43"/>
      <c r="D15" s="16">
        <f>E14+1</f>
        <v>39374</v>
      </c>
      <c r="E15" s="12">
        <f t="shared" si="2"/>
        <v>39403</v>
      </c>
      <c r="F15" s="40">
        <v>30</v>
      </c>
      <c r="G15" s="36">
        <v>0.7</v>
      </c>
      <c r="H15" s="32">
        <f t="shared" si="0"/>
        <v>21</v>
      </c>
      <c r="I15" s="13">
        <f t="shared" si="1"/>
        <v>21</v>
      </c>
      <c r="J15" s="32">
        <f t="shared" si="3"/>
        <v>9</v>
      </c>
      <c r="K15" s="56"/>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row>
    <row r="16" spans="1:251" s="26" customFormat="1" ht="12.75">
      <c r="A16" s="22" t="s">
        <v>11</v>
      </c>
      <c r="B16" s="45" t="s">
        <v>22</v>
      </c>
      <c r="C16" s="43"/>
      <c r="D16" s="16">
        <v>39377</v>
      </c>
      <c r="E16" s="12">
        <f t="shared" si="2"/>
        <v>39395</v>
      </c>
      <c r="F16" s="40">
        <v>19</v>
      </c>
      <c r="G16" s="36">
        <v>0.95</v>
      </c>
      <c r="H16" s="32">
        <f t="shared" si="0"/>
        <v>15</v>
      </c>
      <c r="I16" s="13">
        <f t="shared" si="1"/>
        <v>18</v>
      </c>
      <c r="J16" s="32">
        <f t="shared" si="3"/>
        <v>1</v>
      </c>
      <c r="K16" s="56"/>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row>
    <row r="17" spans="1:251" s="26" customFormat="1" ht="12.75">
      <c r="A17" s="22" t="s">
        <v>12</v>
      </c>
      <c r="B17" s="45" t="s">
        <v>22</v>
      </c>
      <c r="C17" s="43"/>
      <c r="D17" s="16">
        <f>E16+1</f>
        <v>39396</v>
      </c>
      <c r="E17" s="12">
        <f t="shared" si="2"/>
        <v>39432</v>
      </c>
      <c r="F17" s="40">
        <v>37</v>
      </c>
      <c r="G17" s="36">
        <v>0.3</v>
      </c>
      <c r="H17" s="32">
        <f t="shared" si="0"/>
        <v>25</v>
      </c>
      <c r="I17" s="13">
        <f t="shared" si="1"/>
        <v>11</v>
      </c>
      <c r="J17" s="32">
        <f t="shared" si="3"/>
        <v>26</v>
      </c>
      <c r="K17" s="56"/>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row>
    <row r="18" spans="1:36" s="23" customFormat="1" ht="12.75">
      <c r="A18" s="21" t="s">
        <v>13</v>
      </c>
      <c r="B18" s="44" t="s">
        <v>24</v>
      </c>
      <c r="C18" s="42" t="s">
        <v>39</v>
      </c>
      <c r="D18" s="37">
        <v>39448</v>
      </c>
      <c r="E18" s="14">
        <f>D18+F18-1</f>
        <v>39502</v>
      </c>
      <c r="F18" s="31">
        <f>MAX(E19:E22)-D18</f>
        <v>55</v>
      </c>
      <c r="G18" s="52">
        <f>SUMPRODUCT(F19:F22,G19:G22)/SUM(F19:F22)</f>
        <v>0.13465346534653466</v>
      </c>
      <c r="H18" s="31">
        <f t="shared" si="0"/>
        <v>39</v>
      </c>
      <c r="I18" s="15">
        <f t="shared" si="1"/>
        <v>7</v>
      </c>
      <c r="J18" s="31">
        <f t="shared" si="3"/>
        <v>48</v>
      </c>
      <c r="K18" s="55"/>
      <c r="AJ18" s="24"/>
    </row>
    <row r="19" spans="1:251" s="26" customFormat="1" ht="12.75">
      <c r="A19" s="22" t="s">
        <v>14</v>
      </c>
      <c r="B19" s="45" t="s">
        <v>22</v>
      </c>
      <c r="C19" s="43"/>
      <c r="D19" s="16">
        <f>D18</f>
        <v>39448</v>
      </c>
      <c r="E19" s="12">
        <f t="shared" si="2"/>
        <v>39464</v>
      </c>
      <c r="F19" s="40">
        <v>17</v>
      </c>
      <c r="G19" s="36">
        <v>0.5</v>
      </c>
      <c r="H19" s="32">
        <f t="shared" si="0"/>
        <v>13</v>
      </c>
      <c r="I19" s="13">
        <f t="shared" si="1"/>
        <v>8</v>
      </c>
      <c r="J19" s="32">
        <f t="shared" si="3"/>
        <v>9</v>
      </c>
      <c r="K19" s="56"/>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row>
    <row r="20" spans="1:251" s="26" customFormat="1" ht="12.75">
      <c r="A20" s="22" t="s">
        <v>15</v>
      </c>
      <c r="B20" s="45" t="s">
        <v>22</v>
      </c>
      <c r="C20" s="43"/>
      <c r="D20" s="16">
        <f>D19</f>
        <v>39448</v>
      </c>
      <c r="E20" s="12">
        <f t="shared" si="2"/>
        <v>39464</v>
      </c>
      <c r="F20" s="40">
        <v>17</v>
      </c>
      <c r="G20" s="36">
        <v>0.3</v>
      </c>
      <c r="H20" s="32">
        <f t="shared" si="0"/>
        <v>13</v>
      </c>
      <c r="I20" s="13">
        <f t="shared" si="1"/>
        <v>5</v>
      </c>
      <c r="J20" s="32">
        <f t="shared" si="3"/>
        <v>12</v>
      </c>
      <c r="K20" s="56"/>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251" s="26" customFormat="1" ht="12.75">
      <c r="A21" s="22" t="s">
        <v>16</v>
      </c>
      <c r="B21" s="45" t="s">
        <v>22</v>
      </c>
      <c r="C21" s="43"/>
      <c r="D21" s="16">
        <f>E20+1</f>
        <v>39465</v>
      </c>
      <c r="E21" s="12">
        <f t="shared" si="2"/>
        <v>39503</v>
      </c>
      <c r="F21" s="40">
        <v>39</v>
      </c>
      <c r="G21" s="36">
        <v>0</v>
      </c>
      <c r="H21" s="32">
        <f t="shared" si="0"/>
        <v>27</v>
      </c>
      <c r="I21" s="13">
        <f t="shared" si="1"/>
        <v>0</v>
      </c>
      <c r="J21" s="32">
        <f t="shared" si="3"/>
        <v>39</v>
      </c>
      <c r="K21" s="56"/>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row>
    <row r="22" spans="1:251" s="26" customFormat="1" ht="12.75">
      <c r="A22" s="22" t="s">
        <v>17</v>
      </c>
      <c r="B22" s="45" t="s">
        <v>22</v>
      </c>
      <c r="C22" s="43"/>
      <c r="D22" s="16">
        <v>39462</v>
      </c>
      <c r="E22" s="12">
        <f t="shared" si="2"/>
        <v>39489</v>
      </c>
      <c r="F22" s="40">
        <v>28</v>
      </c>
      <c r="G22" s="36">
        <v>0</v>
      </c>
      <c r="H22" s="32">
        <f t="shared" si="0"/>
        <v>20</v>
      </c>
      <c r="I22" s="13">
        <f t="shared" si="1"/>
        <v>0</v>
      </c>
      <c r="J22" s="32">
        <f t="shared" si="3"/>
        <v>28</v>
      </c>
      <c r="K22" s="56"/>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row>
    <row r="23" spans="1:36" s="23" customFormat="1" ht="12.75">
      <c r="A23" s="21" t="s">
        <v>26</v>
      </c>
      <c r="B23" s="44" t="s">
        <v>25</v>
      </c>
      <c r="C23" s="42" t="s">
        <v>38</v>
      </c>
      <c r="D23" s="37">
        <f>E21</f>
        <v>39503</v>
      </c>
      <c r="E23" s="14">
        <f t="shared" si="2"/>
        <v>39601</v>
      </c>
      <c r="F23" s="31">
        <f>MAX(E24:E27)-D23</f>
        <v>99</v>
      </c>
      <c r="G23" s="52">
        <f>SUMPRODUCT(F24:F27,G24:G27)/SUM(F24:F27)</f>
        <v>0</v>
      </c>
      <c r="H23" s="31">
        <f t="shared" si="0"/>
        <v>71</v>
      </c>
      <c r="I23" s="15">
        <f t="shared" si="1"/>
        <v>0</v>
      </c>
      <c r="J23" s="31">
        <f t="shared" si="3"/>
        <v>99</v>
      </c>
      <c r="K23" s="55"/>
      <c r="AJ23" s="24"/>
    </row>
    <row r="24" spans="1:251" s="26" customFormat="1" ht="12.75">
      <c r="A24" s="22" t="s">
        <v>27</v>
      </c>
      <c r="B24" s="45" t="s">
        <v>22</v>
      </c>
      <c r="C24" s="43"/>
      <c r="D24" s="16">
        <f>D23</f>
        <v>39503</v>
      </c>
      <c r="E24" s="12">
        <f t="shared" si="2"/>
        <v>39519</v>
      </c>
      <c r="F24" s="40">
        <v>17</v>
      </c>
      <c r="G24" s="36">
        <v>0</v>
      </c>
      <c r="H24" s="32">
        <f t="shared" si="0"/>
        <v>13</v>
      </c>
      <c r="I24" s="13">
        <f t="shared" si="1"/>
        <v>0</v>
      </c>
      <c r="J24" s="32">
        <f t="shared" si="3"/>
        <v>17</v>
      </c>
      <c r="K24" s="56"/>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row>
    <row r="25" spans="1:251" s="26" customFormat="1" ht="12.75">
      <c r="A25" s="22" t="s">
        <v>28</v>
      </c>
      <c r="B25" s="45" t="s">
        <v>22</v>
      </c>
      <c r="C25" s="43"/>
      <c r="D25" s="16">
        <f>E24+1</f>
        <v>39520</v>
      </c>
      <c r="E25" s="12">
        <f t="shared" si="2"/>
        <v>39536</v>
      </c>
      <c r="F25" s="40">
        <v>17</v>
      </c>
      <c r="G25" s="36">
        <v>0</v>
      </c>
      <c r="H25" s="32">
        <f t="shared" si="0"/>
        <v>12</v>
      </c>
      <c r="I25" s="13">
        <f t="shared" si="1"/>
        <v>0</v>
      </c>
      <c r="J25" s="32">
        <f t="shared" si="3"/>
        <v>17</v>
      </c>
      <c r="K25" s="56"/>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row>
    <row r="26" spans="1:251" s="26" customFormat="1" ht="12.75">
      <c r="A26" s="22" t="s">
        <v>29</v>
      </c>
      <c r="B26" s="45" t="s">
        <v>22</v>
      </c>
      <c r="C26" s="43"/>
      <c r="D26" s="16">
        <f>E25+1</f>
        <v>39537</v>
      </c>
      <c r="E26" s="12">
        <f t="shared" si="2"/>
        <v>39573</v>
      </c>
      <c r="F26" s="40">
        <v>37</v>
      </c>
      <c r="G26" s="36">
        <v>0</v>
      </c>
      <c r="H26" s="32">
        <f t="shared" si="0"/>
        <v>26</v>
      </c>
      <c r="I26" s="13">
        <f t="shared" si="1"/>
        <v>0</v>
      </c>
      <c r="J26" s="32">
        <f t="shared" si="3"/>
        <v>37</v>
      </c>
      <c r="K26" s="56"/>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row>
    <row r="27" spans="1:251" s="26" customFormat="1" ht="12.75">
      <c r="A27" s="22" t="s">
        <v>30</v>
      </c>
      <c r="B27" s="45" t="s">
        <v>22</v>
      </c>
      <c r="C27" s="43"/>
      <c r="D27" s="16">
        <f>E26+1</f>
        <v>39574</v>
      </c>
      <c r="E27" s="12">
        <f t="shared" si="2"/>
        <v>39602</v>
      </c>
      <c r="F27" s="40">
        <v>29</v>
      </c>
      <c r="G27" s="36">
        <v>0</v>
      </c>
      <c r="H27" s="32">
        <f t="shared" si="0"/>
        <v>21</v>
      </c>
      <c r="I27" s="13">
        <f t="shared" si="1"/>
        <v>0</v>
      </c>
      <c r="J27" s="32">
        <f t="shared" si="3"/>
        <v>29</v>
      </c>
      <c r="K27" s="56"/>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row>
    <row r="28" spans="2:227" s="25" customFormat="1"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row>
    <row r="29" spans="2:227" s="25" customFormat="1"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row>
    <row r="30" spans="2:227" s="25" customFormat="1"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row>
    <row r="31" spans="2:227" s="25" customFormat="1"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row>
    <row r="32" spans="2:227" s="25" customFormat="1"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row>
    <row r="33" spans="2:227" s="25" customFormat="1" ht="11.2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row>
  </sheetData>
  <sheetProtection/>
  <mergeCells count="48">
    <mergeCell ref="IH11:IL11"/>
    <mergeCell ref="IM11:IQ11"/>
    <mergeCell ref="L11:P11"/>
    <mergeCell ref="Q11:U11"/>
    <mergeCell ref="V11:Z11"/>
    <mergeCell ref="AA11:AE11"/>
    <mergeCell ref="HX11:IB11"/>
    <mergeCell ref="IC11:IG11"/>
    <mergeCell ref="AZ11:BD11"/>
    <mergeCell ref="BE11:BI11"/>
    <mergeCell ref="BJ11:BN11"/>
    <mergeCell ref="BO11:BS11"/>
    <mergeCell ref="AF11:AJ11"/>
    <mergeCell ref="AK11:AO11"/>
    <mergeCell ref="AP11:AT11"/>
    <mergeCell ref="AU11:AY11"/>
    <mergeCell ref="CN11:CR11"/>
    <mergeCell ref="CS11:CW11"/>
    <mergeCell ref="CX11:DB11"/>
    <mergeCell ref="DC11:DG11"/>
    <mergeCell ref="BT11:BX11"/>
    <mergeCell ref="BY11:CC11"/>
    <mergeCell ref="CD11:CH11"/>
    <mergeCell ref="CI11:CM11"/>
    <mergeCell ref="EB11:EF11"/>
    <mergeCell ref="EG11:EK11"/>
    <mergeCell ref="EL11:EP11"/>
    <mergeCell ref="EQ11:EU11"/>
    <mergeCell ref="DH11:DL11"/>
    <mergeCell ref="DM11:DQ11"/>
    <mergeCell ref="DR11:DV11"/>
    <mergeCell ref="DW11:EA11"/>
    <mergeCell ref="FP11:FT11"/>
    <mergeCell ref="FU11:FY11"/>
    <mergeCell ref="FZ11:GD11"/>
    <mergeCell ref="GE11:GI11"/>
    <mergeCell ref="EV11:EZ11"/>
    <mergeCell ref="FA11:FE11"/>
    <mergeCell ref="FF11:FJ11"/>
    <mergeCell ref="FK11:FO11"/>
    <mergeCell ref="HD11:HH11"/>
    <mergeCell ref="HI11:HM11"/>
    <mergeCell ref="HN11:HR11"/>
    <mergeCell ref="HS11:HW11"/>
    <mergeCell ref="GJ11:GN11"/>
    <mergeCell ref="GO11:GS11"/>
    <mergeCell ref="GT11:GX11"/>
    <mergeCell ref="GY11:HC11"/>
  </mergeCells>
  <conditionalFormatting sqref="L14:IQ17 L19:IQ22 L24:IQ27">
    <cfRule type="expression" priority="1" dxfId="2" stopIfTrue="1">
      <formula>L$10=$C$8</formula>
    </cfRule>
    <cfRule type="expression" priority="2" dxfId="4" stopIfTrue="1">
      <formula>AND(L$10&gt;=$D14,L$10&lt;$D14+$I14)</formula>
    </cfRule>
    <cfRule type="expression" priority="3" dxfId="3" stopIfTrue="1">
      <formula>AND(L$10&gt;=$D14,L$10&lt;=$D14+$F14-1)</formula>
    </cfRule>
  </conditionalFormatting>
  <conditionalFormatting sqref="L13:IQ13 L18:IQ18 L23:IQ23">
    <cfRule type="expression" priority="4" dxfId="2" stopIfTrue="1">
      <formula>L$10=$C$8</formula>
    </cfRule>
    <cfRule type="expression" priority="5" dxfId="1" stopIfTrue="1">
      <formula>AND(L$10&gt;=$D13,L$10&lt;$D13+$I13)</formula>
    </cfRule>
    <cfRule type="expression" priority="6" dxfId="0" stopIfTrue="1">
      <formula>AND(L$10&gt;=$D13,L$10&lt;=$D13+$F13-1)</formula>
    </cfRule>
  </conditionalFormatting>
  <printOptions/>
  <pageMargins left="0.5" right="0.5" top="0.5" bottom="1" header="0.5" footer="0.5"/>
  <pageSetup fitToHeight="1" fitToWidth="1" horizontalDpi="600" verticalDpi="600" orientation="landscape" scale="75" r:id="rId4"/>
  <ignoredErrors>
    <ignoredError sqref="A13:A22 A23:A27"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Central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subject/>
  <dc:creator>W. Wilson</dc:creator>
  <cp:keywords/>
  <dc:description>Modified from one obtained from Vertex42 LLC</dc:description>
  <cp:lastModifiedBy>Alaeddin Abu-Abed</cp:lastModifiedBy>
  <cp:lastPrinted>2007-06-22T03:15:11Z</cp:lastPrinted>
  <dcterms:created xsi:type="dcterms:W3CDTF">2006-11-11T15:27:14Z</dcterms:created>
  <dcterms:modified xsi:type="dcterms:W3CDTF">2014-08-19T03:17:11Z</dcterms:modified>
  <cp:category/>
  <cp:version/>
  <cp:contentType/>
  <cp:contentStatus/>
</cp:coreProperties>
</file>